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285" windowWidth="15120" windowHeight="7830" activeTab="4"/>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прил2!$A$1:$E$82</definedName>
  </definedNames>
  <calcPr calcId="125725"/>
</workbook>
</file>

<file path=xl/calcChain.xml><?xml version="1.0" encoding="utf-8"?>
<calcChain xmlns="http://schemas.openxmlformats.org/spreadsheetml/2006/main">
  <c r="E12" i="2"/>
  <c r="C17" i="1"/>
  <c r="E23" i="4" l="1"/>
  <c r="E38" l="1"/>
  <c r="E44"/>
  <c r="E36"/>
  <c r="E34" l="1"/>
  <c r="D42" i="3" l="1"/>
  <c r="D34"/>
  <c r="D32"/>
  <c r="D19"/>
  <c r="E78" i="2" l="1"/>
  <c r="E69" l="1"/>
  <c r="E67"/>
  <c r="E43"/>
  <c r="E41"/>
  <c r="E59" i="4" l="1"/>
  <c r="E32"/>
  <c r="E30"/>
  <c r="D51" i="3" l="1"/>
  <c r="D53"/>
  <c r="D30"/>
  <c r="D28"/>
  <c r="E65" i="2" l="1"/>
  <c r="E63"/>
  <c r="E49"/>
  <c r="E51"/>
  <c r="E28" i="4" l="1"/>
  <c r="E21" l="1"/>
  <c r="D24" i="3"/>
  <c r="D26"/>
  <c r="D21"/>
  <c r="E61" i="2"/>
  <c r="E45"/>
  <c r="E40" s="1"/>
  <c r="C25" i="1"/>
  <c r="E76" i="2"/>
  <c r="E81"/>
  <c r="E80" s="1"/>
  <c r="E42" i="4" l="1"/>
  <c r="E40"/>
  <c r="E25" s="1"/>
  <c r="E19"/>
  <c r="E18" s="1"/>
  <c r="D38" i="3"/>
  <c r="D17"/>
  <c r="D16" s="1"/>
  <c r="E74" i="2"/>
  <c r="C40" i="1"/>
  <c r="E39" i="2" l="1"/>
  <c r="E26" i="4"/>
  <c r="D55" i="3" l="1"/>
  <c r="D57"/>
  <c r="D47"/>
  <c r="D45"/>
  <c r="D36"/>
  <c r="D14"/>
  <c r="D13" s="1"/>
  <c r="D44" l="1"/>
  <c r="D40"/>
  <c r="D23" s="1"/>
  <c r="E72" i="2"/>
  <c r="E59"/>
  <c r="E71" l="1"/>
  <c r="E54" s="1"/>
  <c r="D12" i="3"/>
  <c r="C16" i="1"/>
  <c r="C22"/>
  <c r="C21" s="1"/>
  <c r="C27"/>
  <c r="C30"/>
  <c r="E17" i="2"/>
  <c r="E16" s="1"/>
  <c r="E19"/>
  <c r="E26"/>
  <c r="E25" s="1"/>
  <c r="E24" s="1"/>
  <c r="E31"/>
  <c r="E30" s="1"/>
  <c r="E29" s="1"/>
  <c r="E28" s="1"/>
  <c r="E37"/>
  <c r="E48"/>
  <c r="E47" s="1"/>
  <c r="E56"/>
  <c r="E55" s="1"/>
  <c r="E16" i="4"/>
  <c r="E15" s="1"/>
  <c r="E47"/>
  <c r="E57"/>
  <c r="E55"/>
  <c r="E49"/>
  <c r="E61"/>
  <c r="E46" l="1"/>
  <c r="E14" s="1"/>
  <c r="E53" i="2"/>
  <c r="E36"/>
  <c r="E35" s="1"/>
  <c r="E34" s="1"/>
  <c r="E15"/>
  <c r="E13" s="1"/>
  <c r="C24" i="1"/>
  <c r="C15" s="1"/>
  <c r="C14" l="1"/>
</calcChain>
</file>

<file path=xl/sharedStrings.xml><?xml version="1.0" encoding="utf-8"?>
<sst xmlns="http://schemas.openxmlformats.org/spreadsheetml/2006/main" count="400" uniqueCount="171">
  <si>
    <t xml:space="preserve"> Приложение 1 </t>
  </si>
  <si>
    <t xml:space="preserve">                                                к решению  Совета  сельского поселения </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</si>
  <si>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</si>
  <si>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</si>
  <si>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</si>
  <si>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</si>
  <si>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</si>
  <si>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</si>
  <si>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</si>
  <si>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</si>
  <si>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</si>
  <si>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</si>
  <si>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</si>
  <si>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</si>
  <si>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</si>
  <si>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</si>
  <si>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</si>
  <si>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</si>
  <si>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</si>
  <si>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</si>
  <si>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</si>
  <si>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</si>
  <si>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</si>
  <si>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</si>
  <si>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</si>
  <si>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</si>
  <si>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</si>
  <si>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</si>
  <si>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</si>
  <si>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</si>
  <si>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</si>
  <si>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</si>
  <si>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</si>
  <si>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</si>
  <si>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</si>
  <si>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</si>
  <si>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Дотация бюджетам поселений на поддержку мер по обеспечению сбалансированности бюджетов</t>
  </si>
  <si>
    <t>Субвенции бюджетам поселений на осуществление первичного воинского учета, где отсутствуют военные комиссариаты</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</si>
  <si>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</si>
  <si>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</si>
  <si>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</si>
  <si>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</si>
  <si>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</si>
  <si>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</si>
  <si>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</si>
  <si>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</si>
  <si>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</si>
  <si>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</si>
  <si>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</si>
  <si>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</si>
  <si>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</si>
  <si>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</si>
  <si>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</si>
  <si>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</si>
  <si>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</si>
  <si>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</si>
  <si>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</si>
  <si>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</si>
  <si>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</si>
  <si>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</si>
  <si>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</si>
  <si>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</si>
  <si>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</si>
  <si>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</si>
  <si>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</si>
  <si>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</si>
  <si>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</si>
  <si>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</si>
  <si>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</si>
  <si>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</si>
  <si>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</si>
  <si>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</si>
  <si>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</si>
  <si>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</si>
  <si>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</si>
  <si>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</si>
  <si>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</si>
  <si>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</si>
  <si>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</si>
  <si>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</si>
  <si>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</si>
  <si>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</si>
  <si>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</si>
  <si>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</si>
  <si>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</si>
  <si>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</si>
  <si>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</si>
  <si>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</si>
  <si>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</si>
  <si>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</si>
  <si>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</si>
  <si>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</si>
  <si>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</si>
  <si>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</si>
  <si>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</si>
  <si>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</si>
  <si>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0111</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</si>
  <si>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</si>
  <si>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</si>
  <si>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</si>
  <si>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</si>
  <si>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</si>
  <si>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Прочие доходы от оказания платных услуг (работ) получателями средств бюджетов поселений</t>
  </si>
  <si>
    <t>791 1 13 01995 10 0000 130</t>
  </si>
  <si>
    <t>0502</t>
  </si>
  <si>
    <t>Коммунальное хозяйство</t>
  </si>
  <si>
    <t>Поддержка коммунального хозяйства</t>
  </si>
  <si>
    <t>791 2 02 04999 10 7503 151</t>
  </si>
  <si>
    <t>Доходы от сдачи в аренду имущества, составляющего казну поселений (за исключением земельных участков)</t>
  </si>
  <si>
    <t>Дорожное хозяйство</t>
  </si>
  <si>
    <t>0409</t>
  </si>
  <si>
    <t>Муниципальная  программа «Развитие автомобильных дорог общего пользования муниципального района Альшеевский район Республики Башкортостан»</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</si>
  <si>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</si>
  <si>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706 1 16 51040 02 0000 140</t>
  </si>
  <si>
    <t>Денежные взыскания (штрафы)</t>
  </si>
  <si>
    <t>791 1 17 05050 10 0000 180</t>
  </si>
  <si>
    <t>Прочие неналоговые доходы бюджетов поселений</t>
  </si>
  <si>
    <t>1400</t>
  </si>
  <si>
    <t>Межбюджетные трансферты общего характера бюджетам субъектов Российской Федерации и муниципальных образований</t>
  </si>
  <si>
    <t>Иные безвозмездные и безвозвратные перечисления</t>
  </si>
  <si>
    <t>Иные межбюджетные трансферты</t>
  </si>
  <si>
    <t>1403</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</si>
  <si>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</si>
  <si>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863 1 11 05035 10 0000 130</t>
  </si>
  <si>
    <t>Доходы от продажи земельных участков, находящиеся в собственности  поселений</t>
  </si>
  <si>
    <t>863 1 14 06025 10 0000 430</t>
  </si>
  <si>
    <t>Доходы, получаемые в виде арендной платы, также средства от продажи права на заключение договоров аренды за земли,находящиеся в собственности сельских поселений (за исключением  земельных участков муниципальных бюджетных и автономных учреждений)</t>
  </si>
  <si>
    <t>863 1 14 02053 10 0000 410</t>
  </si>
  <si>
    <t>Доходы от реализации иного имущества, находящегося в собственности поселения</t>
  </si>
  <si>
    <t>Прочие безвозмездные поступления в бюджеты поселений от бюджетов муниципальных районов</t>
  </si>
  <si>
    <t>791 2 02 02999 10 7101 151</t>
  </si>
  <si>
    <t>Нигматуллинскийсельсовет муниципального района</t>
  </si>
  <si>
    <t>Поступления в бюджеты поселений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</si>
  <si>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поселений от юридических лиц на финансовое обеспечение реализации проектов развития общественной инфраструктуры, основанных на местных инициативах</t>
  </si>
  <si>
    <t>791 2 07 05030 10 6200 180</t>
  </si>
  <si>
    <t>791 2 07 05030 10 6300 180</t>
  </si>
  <si>
    <t>791 2 02 02999 10 7135 151</t>
  </si>
  <si>
    <t>Нигматуллинский  сельсовет муниципального района</t>
  </si>
  <si>
    <t>«Об исполнении бюджета сельского поселения Нигматуллинский  сельсовет</t>
  </si>
  <si>
    <t>Нигматуллинский сельсовет муниципального района</t>
  </si>
  <si>
    <t>«Об исполнении бюджета сельского поселения Нигматуллинский сельсовет</t>
  </si>
  <si>
    <t>863 1 11 05025 10 0000 120</t>
  </si>
  <si>
    <t>863 1 11 05075 10 0000 120</t>
  </si>
  <si>
    <t>791 2 02 15001 10 0000 151</t>
  </si>
  <si>
    <t xml:space="preserve">Дотации бюджетам сельских поселений на выравнивание  бюджетной обеспеченности </t>
  </si>
  <si>
    <t>791 2 02 15002 10 0000 151</t>
  </si>
  <si>
    <t>20101S2471</t>
  </si>
  <si>
    <t>21102S2471</t>
  </si>
  <si>
    <t>21102S2472</t>
  </si>
  <si>
    <t>21102S2473</t>
  </si>
  <si>
    <t>Мероприятия по обеспечению мер пожарной безопасности на территории населенных пунктов</t>
  </si>
  <si>
    <t>0310</t>
  </si>
  <si>
    <t>Мероприятия по благоустройству территорий населенных пунктов и осуществлению дорожной  деятельности в границах сельских поселений</t>
  </si>
  <si>
    <t>Муниципальная программа «Модернизация и реформирование жилищно-коммунального хозяйства сельского поселения Нигматуллинскийсельсовет муниципального района  Альшеевский  район Республики Башкортостан»</t>
  </si>
  <si>
    <t>Муниципальная программа «Стимулирование развития жилищного строительства на территории сельского поселения Нигматуллинский  сельсовет  муниципального района Альшеевский район Республики Башкортостан»</t>
  </si>
  <si>
    <t>Муниципальная программа «Модернизация и реформирование жилищно-коммунального хозяйства сельского поселения Нигматуллинский  сельсовет муниципального района  Альшеевский  район Республики Башкортостан »</t>
  </si>
  <si>
    <t>Муниципальная программа «Стимулирование развития жилищного строительства на территории сельского поселения Нигматуллинский  сельсовет  муниципального района Альшеевский район Республики Башкортостан »</t>
  </si>
  <si>
    <t>Муниципальная программа «Стимулирование развития жилищного строительства на территории сельского поселения Нигматуллинскийсельсовет  муниципального района Альшеевский район Республики Башкортостан»</t>
  </si>
  <si>
    <t>791 2 02 35118 10 0000 151</t>
  </si>
  <si>
    <t xml:space="preserve">                                        от ____________2018  года  № ______ </t>
  </si>
  <si>
    <t>муниципального района Альшеевский район Республики Башкортостан  за 2018 год»</t>
  </si>
  <si>
    <t>Источники  финансирования дефицита бюджета сельского поселения Нигматуллинский  сельсовет муниципального района Альшеевский район  Республики Башкортостан за 2018 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</si>
  <si>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Поступления доходов  в бюджет сельского поселения Нигматуллинский сельсовет муниципального района Альшеевский район Республики Башкортостан за 2018 год</t>
  </si>
  <si>
    <t xml:space="preserve">182 1 01 02020 01 0000 110 </t>
  </si>
  <si>
    <t>791 2 02 40014 10 0000 151</t>
  </si>
  <si>
    <t>Межбюджетные трансферты,передаваемые бюджетам  сельских  поселений от бюджетов муниципальных районов на осуществление части полномочий по решению вопросов местного знечения в соответствии с заключенными соглашениями</t>
  </si>
  <si>
    <t>791 2 02 49999 10 7404 151</t>
  </si>
  <si>
    <t>Распределение  бюджетных ассигнований  сельского поселения Нигматуллинскийсельсовет муниципального района Альшеевский район Республики Башкортостан за 2018 год по разделам, подразделам, целевым статьям  (муниципальным программам сельского поселения Нигматуллинскийсельсовет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</si>
  <si>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 xml:space="preserve">Распределение бюджетных ассигнований 
 сельского поселения Нигматуллинский  сельсовет муниципального района Альшеевский район Республики Башкортостан за  2018 год
по  целевым статьям  (муниципальным программам сельского поселения Нигматуллинский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</si>
  <si>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Ведомственная структура расходов бюджета сельского поселения Нигматуллинский  сельсовет  муниципального района Альшеевский район Республики Башкортостан за 2018 год</t>
  </si>
  <si>
    <t xml:space="preserve">                                        от ____________2019  года  № ______ </t>
  </si>
</sst>
</file>

<file path=xl/styles.xml><?xml version="1.0" encoding="utf-8"?>
<styleSheet xmlns="http://schemas.openxmlformats.org/spreadsheetml/2006/main">
  <fonts count="13">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4"/>
      <color theme="1"/>
      <name val="Times New Roman"/>
      <family val="1"/>
      <charset val="204"/>
    </font>
    <font>
      <b/>
      <sz val="14"/>
      <color theme="1"/>
      <name val="Times New Roman"/>
      <family val="1"/>
      <charset val="204"/>
    </font>
    <font>
      <sz val="12"/>
      <color theme="1"/>
      <name val="Calibri"/>
      <family val="2"/>
      <charset val="204"/>
      <scheme val="minor"/>
    </font>
    <font>
      <sz val="12"/>
      <color theme="1"/>
      <name val="Arial Unicode MS"/>
      <family val="2"/>
      <charset val="204"/>
    </font>
    <font>
      <sz val="14"/>
      <color rgb="FFFF0000"/>
      <name val="Times New Roman"/>
      <family val="1"/>
      <charset val="204"/>
    </font>
    <font>
      <b/>
      <sz val="12"/>
      <name val="Times New Roman"/>
      <family val="1"/>
      <charset val="204"/>
    </font>
    <font>
      <sz val="12"/>
      <name val="Times New Roman"/>
      <family val="1"/>
      <charset val="204"/>
    </font>
    <font>
      <sz val="14"/>
      <color theme="1"/>
      <name val="Calibri"/>
      <family val="2"/>
      <charset val="204"/>
      <scheme val="minor"/>
    </font>
  </fonts>
  <fills count="7">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7" tint="0.79998168889431442"/>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82">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right" vertical="top" wrapText="1"/>
    </xf>
    <xf numFmtId="0" fontId="2" fillId="0" borderId="4" xfId="0" applyFont="1" applyBorder="1" applyAlignment="1">
      <alignment horizontal="center" vertical="top" wrapText="1"/>
    </xf>
    <xf numFmtId="0" fontId="5" fillId="0" borderId="3" xfId="0" applyFont="1" applyBorder="1" applyAlignment="1">
      <alignment vertical="top" wrapText="1"/>
    </xf>
    <xf numFmtId="3" fontId="6" fillId="0" borderId="3" xfId="0" applyNumberFormat="1" applyFont="1" applyBorder="1" applyAlignment="1">
      <alignment horizontal="right" vertical="top" wrapText="1"/>
    </xf>
    <xf numFmtId="0" fontId="5" fillId="0" borderId="2" xfId="0" applyFont="1" applyBorder="1" applyAlignment="1">
      <alignment horizontal="left" vertical="top" wrapText="1"/>
    </xf>
    <xf numFmtId="3" fontId="5" fillId="0" borderId="3" xfId="0" applyNumberFormat="1" applyFont="1" applyBorder="1" applyAlignment="1">
      <alignment horizontal="right" vertical="top" wrapText="1"/>
    </xf>
    <xf numFmtId="0" fontId="6" fillId="0" borderId="2" xfId="0" applyFont="1" applyBorder="1" applyAlignment="1">
      <alignment horizontal="left" vertical="top" wrapText="1"/>
    </xf>
    <xf numFmtId="0" fontId="7" fillId="0" borderId="0" xfId="0" applyFont="1"/>
    <xf numFmtId="0" fontId="3" fillId="0" borderId="5" xfId="0" applyFont="1" applyBorder="1" applyAlignment="1">
      <alignment vertical="top" wrapText="1"/>
    </xf>
    <xf numFmtId="0" fontId="3" fillId="0" borderId="6"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3" fontId="1" fillId="0" borderId="3" xfId="0" applyNumberFormat="1" applyFont="1" applyBorder="1" applyAlignment="1">
      <alignment horizontal="right" vertical="top" wrapText="1"/>
    </xf>
    <xf numFmtId="0" fontId="1" fillId="0" borderId="4" xfId="0" applyFont="1" applyBorder="1" applyAlignment="1">
      <alignment wrapText="1"/>
    </xf>
    <xf numFmtId="3" fontId="1" fillId="0" borderId="4" xfId="0" applyNumberFormat="1" applyFont="1" applyBorder="1" applyAlignment="1">
      <alignment vertical="top" wrapText="1"/>
    </xf>
    <xf numFmtId="0" fontId="1" fillId="0" borderId="0" xfId="0" applyFont="1" applyAlignment="1">
      <alignment horizontal="center"/>
    </xf>
    <xf numFmtId="0" fontId="8" fillId="0" borderId="0" xfId="0" applyFont="1" applyAlignment="1">
      <alignment horizontal="right"/>
    </xf>
    <xf numFmtId="0" fontId="1" fillId="0" borderId="0" xfId="0" applyFont="1" applyFill="1" applyBorder="1" applyAlignment="1">
      <alignment horizontal="right"/>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justify" vertical="top" wrapText="1"/>
    </xf>
    <xf numFmtId="0" fontId="5" fillId="0" borderId="2" xfId="0" applyFont="1" applyBorder="1" applyAlignment="1">
      <alignment vertical="top" wrapText="1"/>
    </xf>
    <xf numFmtId="0" fontId="5" fillId="0" borderId="0" xfId="0" applyFont="1"/>
    <xf numFmtId="49" fontId="5" fillId="0" borderId="6"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 fillId="0" borderId="0" xfId="0" applyFont="1" applyAlignment="1">
      <alignment horizontal="left" indent="15"/>
    </xf>
    <xf numFmtId="0" fontId="5" fillId="0" borderId="8"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8" xfId="0" applyFont="1" applyBorder="1" applyAlignment="1">
      <alignment vertical="top" wrapText="1"/>
    </xf>
    <xf numFmtId="0" fontId="5" fillId="0" borderId="1" xfId="0" applyFont="1" applyBorder="1" applyAlignment="1">
      <alignment vertical="top" wrapText="1"/>
    </xf>
    <xf numFmtId="3" fontId="5" fillId="2" borderId="3" xfId="0" applyNumberFormat="1" applyFont="1" applyFill="1" applyBorder="1" applyAlignment="1">
      <alignment horizontal="right" vertical="top" wrapText="1"/>
    </xf>
    <xf numFmtId="0" fontId="5" fillId="2" borderId="2" xfId="0" applyFont="1" applyFill="1" applyBorder="1" applyAlignment="1">
      <alignment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center" vertical="top" wrapText="1"/>
    </xf>
    <xf numFmtId="3" fontId="5" fillId="4" borderId="3" xfId="0" applyNumberFormat="1" applyFont="1" applyFill="1" applyBorder="1" applyAlignment="1">
      <alignment horizontal="right" vertical="top" wrapText="1"/>
    </xf>
    <xf numFmtId="0" fontId="9" fillId="3" borderId="3" xfId="0" applyFont="1" applyFill="1" applyBorder="1" applyAlignment="1">
      <alignment horizontal="center" vertical="top" wrapText="1"/>
    </xf>
    <xf numFmtId="0" fontId="5" fillId="2" borderId="3" xfId="0" applyFont="1" applyFill="1" applyBorder="1" applyAlignment="1">
      <alignment horizontal="justify" vertical="top" wrapText="1"/>
    </xf>
    <xf numFmtId="49" fontId="5" fillId="3" borderId="3" xfId="0" applyNumberFormat="1" applyFont="1" applyFill="1" applyBorder="1" applyAlignment="1">
      <alignment horizontal="center" vertical="top" wrapText="1"/>
    </xf>
    <xf numFmtId="0" fontId="5" fillId="3" borderId="3" xfId="0" applyFont="1" applyFill="1" applyBorder="1" applyAlignment="1">
      <alignment horizontal="justify" vertical="top" wrapText="1"/>
    </xf>
    <xf numFmtId="49" fontId="5"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3" fontId="6" fillId="3" borderId="3" xfId="0" applyNumberFormat="1" applyFont="1" applyFill="1" applyBorder="1" applyAlignment="1">
      <alignment horizontal="right" vertical="top" wrapText="1"/>
    </xf>
    <xf numFmtId="0" fontId="6" fillId="4" borderId="1" xfId="0" applyFont="1" applyFill="1" applyBorder="1" applyAlignment="1">
      <alignment horizontal="lef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3" fontId="6" fillId="4" borderId="1" xfId="0" applyNumberFormat="1" applyFont="1" applyFill="1" applyBorder="1" applyAlignment="1">
      <alignment horizontal="right" vertical="top" wrapText="1"/>
    </xf>
    <xf numFmtId="49" fontId="5" fillId="4" borderId="3" xfId="0" applyNumberFormat="1" applyFont="1" applyFill="1" applyBorder="1" applyAlignment="1">
      <alignment horizontal="center" vertical="top" wrapText="1"/>
    </xf>
    <xf numFmtId="0" fontId="6" fillId="4" borderId="3" xfId="0" applyFont="1" applyFill="1" applyBorder="1" applyAlignment="1">
      <alignment horizontal="center" vertical="top" wrapText="1"/>
    </xf>
    <xf numFmtId="0" fontId="5" fillId="3" borderId="7" xfId="0" applyFont="1" applyFill="1" applyBorder="1" applyAlignment="1">
      <alignment horizontal="left" vertical="top" wrapText="1"/>
    </xf>
    <xf numFmtId="49" fontId="5" fillId="3" borderId="4" xfId="0" applyNumberFormat="1" applyFont="1" applyFill="1" applyBorder="1" applyAlignment="1">
      <alignment horizontal="center" vertical="top" wrapText="1"/>
    </xf>
    <xf numFmtId="0" fontId="6" fillId="3" borderId="4" xfId="0" applyFont="1" applyFill="1" applyBorder="1" applyAlignment="1">
      <alignment horizontal="center" vertical="top" wrapText="1"/>
    </xf>
    <xf numFmtId="0" fontId="5" fillId="3" borderId="4" xfId="0" applyFont="1" applyFill="1" applyBorder="1" applyAlignment="1">
      <alignment horizontal="center" vertical="top" wrapText="1"/>
    </xf>
    <xf numFmtId="3" fontId="5" fillId="3" borderId="4" xfId="0" applyNumberFormat="1" applyFont="1" applyFill="1" applyBorder="1" applyAlignment="1">
      <alignment horizontal="right" vertical="top" wrapText="1"/>
    </xf>
    <xf numFmtId="0" fontId="6" fillId="4" borderId="2" xfId="0" applyFont="1" applyFill="1" applyBorder="1" applyAlignment="1">
      <alignment vertical="top" wrapText="1"/>
    </xf>
    <xf numFmtId="49" fontId="6" fillId="4" borderId="3" xfId="0" applyNumberFormat="1" applyFont="1" applyFill="1" applyBorder="1" applyAlignment="1">
      <alignment horizontal="center" vertical="top" wrapText="1"/>
    </xf>
    <xf numFmtId="3" fontId="6" fillId="4" borderId="3" xfId="0" applyNumberFormat="1" applyFont="1" applyFill="1" applyBorder="1" applyAlignment="1">
      <alignment horizontal="right" vertical="top" wrapText="1"/>
    </xf>
    <xf numFmtId="0" fontId="5" fillId="3" borderId="2"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3" fontId="2" fillId="2" borderId="3" xfId="0" applyNumberFormat="1"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3" fontId="1" fillId="2" borderId="3" xfId="0" applyNumberFormat="1" applyFont="1" applyFill="1" applyBorder="1" applyAlignment="1">
      <alignment horizontal="righ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vertical="top" wrapText="1"/>
    </xf>
    <xf numFmtId="0" fontId="4" fillId="2" borderId="2" xfId="0" applyFont="1" applyFill="1" applyBorder="1" applyAlignment="1">
      <alignment vertical="top" wrapText="1"/>
    </xf>
    <xf numFmtId="0" fontId="1" fillId="2" borderId="3" xfId="0" applyFont="1" applyFill="1" applyBorder="1" applyAlignment="1">
      <alignment vertical="top" wrapText="1"/>
    </xf>
    <xf numFmtId="3" fontId="3" fillId="2" borderId="3" xfId="0" applyNumberFormat="1" applyFont="1" applyFill="1" applyBorder="1" applyAlignment="1">
      <alignment horizontal="righ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3" fontId="2" fillId="3" borderId="3" xfId="0" applyNumberFormat="1" applyFont="1" applyFill="1" applyBorder="1" applyAlignment="1">
      <alignment horizontal="right" vertical="top" wrapText="1"/>
    </xf>
    <xf numFmtId="3" fontId="3" fillId="0" borderId="6" xfId="0" applyNumberFormat="1" applyFont="1" applyBorder="1" applyAlignment="1">
      <alignment horizontal="right" vertical="top" wrapText="1"/>
    </xf>
    <xf numFmtId="0" fontId="2" fillId="4" borderId="2" xfId="0" applyFont="1" applyFill="1" applyBorder="1" applyAlignment="1">
      <alignment vertical="top" wrapText="1"/>
    </xf>
    <xf numFmtId="0" fontId="2" fillId="4" borderId="3" xfId="0" applyFont="1" applyFill="1" applyBorder="1" applyAlignment="1">
      <alignment horizontal="left" vertical="top" wrapText="1"/>
    </xf>
    <xf numFmtId="3" fontId="2" fillId="4" borderId="3" xfId="0" applyNumberFormat="1" applyFont="1" applyFill="1" applyBorder="1" applyAlignment="1">
      <alignment horizontal="right" vertical="top" wrapText="1"/>
    </xf>
    <xf numFmtId="0" fontId="3" fillId="4" borderId="2" xfId="0" applyFont="1" applyFill="1" applyBorder="1" applyAlignment="1">
      <alignment vertical="top" wrapText="1"/>
    </xf>
    <xf numFmtId="0" fontId="3" fillId="4" borderId="3" xfId="0" applyFont="1" applyFill="1" applyBorder="1" applyAlignment="1">
      <alignment vertical="top" wrapText="1"/>
    </xf>
    <xf numFmtId="3" fontId="3" fillId="4" borderId="3" xfId="0" applyNumberFormat="1" applyFont="1" applyFill="1" applyBorder="1" applyAlignment="1">
      <alignment horizontal="righ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3" fontId="3" fillId="3"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1" fillId="0" borderId="11" xfId="0" applyFont="1" applyBorder="1" applyAlignment="1">
      <alignment wrapText="1"/>
    </xf>
    <xf numFmtId="3" fontId="1" fillId="0" borderId="11" xfId="0" applyNumberFormat="1" applyFont="1" applyBorder="1" applyAlignment="1">
      <alignment vertical="top" wrapText="1"/>
    </xf>
    <xf numFmtId="0" fontId="5"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10" fillId="2" borderId="11" xfId="0" applyFont="1" applyFill="1" applyBorder="1" applyAlignment="1">
      <alignment horizontal="left" vertical="top" wrapText="1"/>
    </xf>
    <xf numFmtId="0" fontId="1" fillId="3" borderId="1" xfId="0" applyFont="1" applyFill="1" applyBorder="1" applyAlignment="1">
      <alignment vertical="center"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3" fontId="5" fillId="5" borderId="3"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0" fontId="1" fillId="3" borderId="11" xfId="0" applyFont="1" applyFill="1" applyBorder="1"/>
    <xf numFmtId="0" fontId="5" fillId="0" borderId="2" xfId="0" applyFont="1" applyBorder="1" applyAlignment="1">
      <alignment vertical="center" wrapText="1"/>
    </xf>
    <xf numFmtId="0" fontId="5" fillId="2" borderId="5" xfId="0" applyFont="1" applyFill="1" applyBorder="1" applyAlignment="1">
      <alignment vertical="center" wrapText="1"/>
    </xf>
    <xf numFmtId="0" fontId="5" fillId="0" borderId="2" xfId="0" applyFont="1" applyBorder="1" applyAlignment="1">
      <alignment horizontal="left" vertical="top" wrapText="1"/>
    </xf>
    <xf numFmtId="0" fontId="5" fillId="0" borderId="12" xfId="0" applyFont="1" applyBorder="1" applyAlignment="1">
      <alignment horizontal="left" vertical="top" wrapText="1"/>
    </xf>
    <xf numFmtId="49" fontId="5" fillId="0" borderId="13" xfId="0" applyNumberFormat="1" applyFont="1" applyBorder="1" applyAlignment="1">
      <alignment horizontal="center" vertical="top" wrapText="1"/>
    </xf>
    <xf numFmtId="0" fontId="5" fillId="0" borderId="13" xfId="0" applyFont="1" applyBorder="1" applyAlignment="1">
      <alignment horizontal="center" vertical="top" wrapText="1"/>
    </xf>
    <xf numFmtId="3" fontId="5" fillId="0" borderId="13" xfId="0" applyNumberFormat="1" applyFont="1" applyBorder="1" applyAlignment="1">
      <alignment horizontal="right" vertical="top" wrapText="1"/>
    </xf>
    <xf numFmtId="0" fontId="5" fillId="0" borderId="2" xfId="0" applyFont="1" applyBorder="1" applyAlignment="1">
      <alignment horizontal="left" vertical="top" wrapText="1"/>
    </xf>
    <xf numFmtId="0" fontId="5" fillId="0" borderId="3" xfId="0" applyFont="1" applyFill="1" applyBorder="1" applyAlignment="1">
      <alignment horizontal="center" vertical="top" wrapText="1"/>
    </xf>
    <xf numFmtId="3" fontId="5" fillId="0" borderId="3" xfId="0" applyNumberFormat="1" applyFont="1" applyFill="1" applyBorder="1" applyAlignment="1">
      <alignment horizontal="right" vertical="top" wrapText="1"/>
    </xf>
    <xf numFmtId="0" fontId="11" fillId="0" borderId="11" xfId="0" applyFont="1" applyBorder="1" applyAlignment="1">
      <alignment horizontal="left" vertical="center" wrapText="1"/>
    </xf>
    <xf numFmtId="0" fontId="5" fillId="0" borderId="2" xfId="0" applyFont="1" applyBorder="1" applyAlignment="1">
      <alignment horizontal="left" vertical="top" wrapText="1"/>
    </xf>
    <xf numFmtId="0" fontId="5" fillId="0" borderId="2"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0" fontId="5" fillId="0" borderId="13" xfId="0" applyFont="1" applyFill="1" applyBorder="1" applyAlignment="1">
      <alignment horizontal="center" vertical="top" wrapText="1"/>
    </xf>
    <xf numFmtId="3" fontId="5" fillId="0" borderId="13" xfId="0" applyNumberFormat="1" applyFont="1" applyFill="1" applyBorder="1" applyAlignment="1">
      <alignment horizontal="right" vertical="top" wrapText="1"/>
    </xf>
    <xf numFmtId="0" fontId="5" fillId="0" borderId="2" xfId="0" applyFont="1" applyBorder="1" applyAlignment="1">
      <alignment horizontal="left" vertical="top" wrapText="1"/>
    </xf>
    <xf numFmtId="4" fontId="5" fillId="0" borderId="3" xfId="0" applyNumberFormat="1" applyFont="1" applyBorder="1" applyAlignment="1">
      <alignment vertical="top" wrapText="1"/>
    </xf>
    <xf numFmtId="0" fontId="5" fillId="5" borderId="12" xfId="0" applyFont="1" applyFill="1" applyBorder="1" applyAlignment="1">
      <alignment horizontal="left" vertical="top" wrapText="1"/>
    </xf>
    <xf numFmtId="49" fontId="5" fillId="5" borderId="13" xfId="0" applyNumberFormat="1" applyFont="1" applyFill="1" applyBorder="1" applyAlignment="1">
      <alignment horizontal="center" vertical="top" wrapText="1"/>
    </xf>
    <xf numFmtId="49" fontId="5" fillId="6" borderId="3" xfId="0" applyNumberFormat="1" applyFont="1" applyFill="1" applyBorder="1" applyAlignment="1">
      <alignment horizontal="center" vertical="top" wrapText="1"/>
    </xf>
    <xf numFmtId="0" fontId="5" fillId="6" borderId="3" xfId="0" applyFont="1" applyFill="1" applyBorder="1" applyAlignment="1">
      <alignment horizontal="center" vertical="top" wrapText="1"/>
    </xf>
    <xf numFmtId="0" fontId="5" fillId="6" borderId="2" xfId="0" applyFont="1" applyFill="1" applyBorder="1" applyAlignment="1">
      <alignment horizontal="left" vertical="top" wrapText="1"/>
    </xf>
    <xf numFmtId="3" fontId="5" fillId="6"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1" fillId="2" borderId="11" xfId="0" applyFont="1" applyFill="1" applyBorder="1" applyAlignment="1">
      <alignmen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5" fillId="3" borderId="11" xfId="0" applyFont="1" applyFill="1" applyBorder="1" applyAlignment="1">
      <alignment vertical="top" wrapText="1"/>
    </xf>
    <xf numFmtId="0" fontId="5" fillId="3" borderId="1" xfId="0" applyFont="1" applyFill="1" applyBorder="1" applyAlignment="1">
      <alignment vertical="top" wrapText="1"/>
    </xf>
    <xf numFmtId="0" fontId="12" fillId="0" borderId="0" xfId="0" applyFont="1"/>
    <xf numFmtId="49" fontId="12" fillId="0" borderId="0" xfId="0" applyNumberFormat="1" applyFont="1"/>
    <xf numFmtId="0" fontId="12" fillId="0" borderId="0" xfId="0" applyFont="1" applyAlignment="1"/>
    <xf numFmtId="0" fontId="6" fillId="0" borderId="0" xfId="0" applyFont="1" applyAlignment="1">
      <alignment horizontal="center"/>
    </xf>
    <xf numFmtId="49" fontId="6" fillId="0" borderId="0" xfId="0" applyNumberFormat="1" applyFont="1" applyAlignment="1">
      <alignment horizontal="left"/>
    </xf>
    <xf numFmtId="0" fontId="5" fillId="0" borderId="0" xfId="0" applyFont="1" applyFill="1" applyBorder="1" applyAlignment="1">
      <alignment horizontal="right"/>
    </xf>
    <xf numFmtId="0" fontId="5" fillId="4" borderId="11" xfId="0" applyFont="1" applyFill="1" applyBorder="1" applyAlignment="1">
      <alignment horizontal="left" vertical="top" wrapText="1"/>
    </xf>
    <xf numFmtId="0" fontId="5" fillId="2" borderId="1" xfId="0" applyFont="1" applyFill="1" applyBorder="1" applyAlignment="1">
      <alignment vertical="center" wrapText="1"/>
    </xf>
    <xf numFmtId="0" fontId="5" fillId="2" borderId="11" xfId="0" applyFont="1" applyFill="1" applyBorder="1" applyAlignment="1">
      <alignment vertical="top" wrapText="1"/>
    </xf>
    <xf numFmtId="0" fontId="5" fillId="2" borderId="14" xfId="0" applyFont="1" applyFill="1" applyBorder="1" applyAlignment="1">
      <alignment wrapText="1"/>
    </xf>
    <xf numFmtId="0" fontId="6" fillId="4" borderId="5" xfId="0" applyFont="1" applyFill="1" applyBorder="1" applyAlignment="1">
      <alignment vertical="center" wrapText="1"/>
    </xf>
    <xf numFmtId="0" fontId="5" fillId="2" borderId="3" xfId="0" applyFont="1" applyFill="1" applyBorder="1" applyAlignment="1">
      <alignment horizontal="center" wrapText="1"/>
    </xf>
    <xf numFmtId="3" fontId="1" fillId="0" borderId="15" xfId="0" applyNumberFormat="1" applyFont="1" applyBorder="1" applyAlignment="1">
      <alignment vertical="top" wrapText="1"/>
    </xf>
    <xf numFmtId="0" fontId="2" fillId="0" borderId="0" xfId="0" applyFont="1" applyAlignment="1">
      <alignment horizontal="center" wrapText="1" shrinkToFit="1"/>
    </xf>
    <xf numFmtId="0" fontId="6" fillId="0" borderId="0" xfId="0" applyFont="1" applyAlignment="1">
      <alignment horizontal="center" wrapText="1" shrinkToFit="1"/>
    </xf>
    <xf numFmtId="0" fontId="5" fillId="0" borderId="11" xfId="0" applyFont="1" applyBorder="1" applyAlignment="1">
      <alignment horizontal="lef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3" fontId="5" fillId="0" borderId="11" xfId="0" applyNumberFormat="1" applyFont="1" applyBorder="1" applyAlignment="1">
      <alignment horizontal="righ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49" fontId="6" fillId="3" borderId="1" xfId="0" applyNumberFormat="1" applyFont="1" applyFill="1" applyBorder="1" applyAlignment="1">
      <alignment horizontal="center" vertical="top" wrapText="1"/>
    </xf>
    <xf numFmtId="49" fontId="6" fillId="3" borderId="2"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3" fontId="6" fillId="3" borderId="1" xfId="0" applyNumberFormat="1" applyFont="1" applyFill="1" applyBorder="1" applyAlignment="1">
      <alignment horizontal="right" vertical="top" wrapText="1"/>
    </xf>
    <xf numFmtId="0" fontId="6" fillId="3" borderId="2" xfId="0" applyFont="1" applyFill="1" applyBorder="1" applyAlignment="1">
      <alignment horizontal="right" vertical="top" wrapText="1"/>
    </xf>
    <xf numFmtId="0" fontId="2" fillId="0" borderId="0" xfId="0" applyFont="1" applyAlignment="1">
      <alignment horizont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3" fontId="5" fillId="0" borderId="1"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5" fillId="0" borderId="9"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horizontal="center" wrapText="1" shrinkToFi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C50"/>
  <sheetViews>
    <sheetView view="pageBreakPreview" topLeftCell="A16" zoomScaleNormal="80" zoomScaleSheetLayoutView="100" workbookViewId="0">
      <selection activeCell="C5" sqref="C5"/>
    </sheetView>
  </sheetViews>
  <sheetFormatPr defaultRowHeight="15.75"/>
  <cols>
    <col min="1" max="1" width="29.140625" style="13" customWidth="1"/>
    <col min="2" max="2" width="52.140625" style="13" customWidth="1"/>
    <col min="3" max="3" width="21.5703125" style="13" customWidth="1"/>
    <col min="4" max="16384" width="9.140625" style="13"/>
  </cols>
  <sheetData>
    <row r="1" spans="1:3">
      <c r="A1" s="1"/>
      <c r="C1" s="1" t="s">
        <v>0</v>
      </c>
    </row>
    <row r="2" spans="1:3">
      <c r="A2" s="1"/>
      <c r="C2" s="1" t="s">
        <v>1</v>
      </c>
    </row>
    <row r="3" spans="1:3">
      <c r="A3" s="1"/>
      <c r="C3" s="1" t="s">
        <v>139</v>
      </c>
    </row>
    <row r="4" spans="1:3">
      <c r="A4" s="1"/>
      <c r="C4" s="1" t="s">
        <v>46</v>
      </c>
    </row>
    <row r="5" spans="1:3">
      <c r="A5" s="1"/>
      <c r="C5" s="1" t="s">
        <v>170</v>
      </c>
    </row>
    <row r="6" spans="1:3">
      <c r="A6" s="1"/>
      <c r="C6" s="1" t="s">
        <v>140</v>
      </c>
    </row>
    <row r="7" spans="1:3">
      <c r="A7" s="1"/>
      <c r="C7" s="1" t="s">
        <v>160</v>
      </c>
    </row>
    <row r="8" spans="1:3">
      <c r="A8" s="2"/>
    </row>
    <row r="9" spans="1:3">
      <c r="A9" s="3"/>
      <c r="B9" s="153" t="s">
        <v>162</v>
      </c>
    </row>
    <row r="10" spans="1:3" ht="55.5" customHeight="1">
      <c r="A10" s="3"/>
      <c r="B10" s="153"/>
    </row>
    <row r="11" spans="1:3" ht="16.5" thickBot="1">
      <c r="A11" s="1"/>
      <c r="C11" s="1" t="s">
        <v>2</v>
      </c>
    </row>
    <row r="12" spans="1:3" ht="82.5" customHeight="1">
      <c r="A12" s="7" t="s">
        <v>16</v>
      </c>
      <c r="B12" s="7" t="s">
        <v>3</v>
      </c>
      <c r="C12" s="7" t="s">
        <v>4</v>
      </c>
    </row>
    <row r="13" spans="1:3" ht="16.5" thickBot="1">
      <c r="A13" s="4">
        <v>1</v>
      </c>
      <c r="B13" s="5">
        <v>2</v>
      </c>
      <c r="C13" s="6"/>
    </row>
    <row r="14" spans="1:3" ht="16.5" thickBot="1">
      <c r="A14" s="14"/>
      <c r="B14" s="15" t="s">
        <v>5</v>
      </c>
      <c r="C14" s="87">
        <f>C15+C40</f>
        <v>2738664</v>
      </c>
    </row>
    <row r="15" spans="1:3" ht="24.75" customHeight="1" thickBot="1">
      <c r="A15" s="91" t="s">
        <v>6</v>
      </c>
      <c r="B15" s="92" t="s">
        <v>7</v>
      </c>
      <c r="C15" s="93">
        <f>C16+C21+C24+C30+C32+C33+C34+C35+C36+C37+C38+C39</f>
        <v>1163358</v>
      </c>
    </row>
    <row r="16" spans="1:3" ht="24.75" customHeight="1" thickBot="1">
      <c r="A16" s="94" t="s">
        <v>8</v>
      </c>
      <c r="B16" s="95" t="s">
        <v>9</v>
      </c>
      <c r="C16" s="96">
        <f>C17</f>
        <v>20058</v>
      </c>
    </row>
    <row r="17" spans="1:3" ht="22.5" customHeight="1" thickBot="1">
      <c r="A17" s="81" t="s">
        <v>10</v>
      </c>
      <c r="B17" s="82" t="s">
        <v>17</v>
      </c>
      <c r="C17" s="83">
        <f>C18+C19+C20</f>
        <v>20058</v>
      </c>
    </row>
    <row r="18" spans="1:3" ht="99.75" customHeight="1" thickBot="1">
      <c r="A18" s="19" t="s">
        <v>18</v>
      </c>
      <c r="B18" s="19" t="s">
        <v>11</v>
      </c>
      <c r="C18" s="20">
        <v>19178</v>
      </c>
    </row>
    <row r="19" spans="1:3" ht="99.75" customHeight="1" thickBot="1">
      <c r="A19" s="19" t="s">
        <v>163</v>
      </c>
      <c r="B19" s="98" t="s">
        <v>98</v>
      </c>
      <c r="C19" s="152">
        <v>5</v>
      </c>
    </row>
    <row r="20" spans="1:3" ht="99.75" customHeight="1">
      <c r="A20" s="19" t="s">
        <v>99</v>
      </c>
      <c r="B20" s="98" t="s">
        <v>98</v>
      </c>
      <c r="C20" s="99">
        <v>875</v>
      </c>
    </row>
    <row r="21" spans="1:3" ht="18.75" customHeight="1" thickBot="1">
      <c r="A21" s="79" t="s">
        <v>12</v>
      </c>
      <c r="B21" s="80" t="s">
        <v>13</v>
      </c>
      <c r="C21" s="75">
        <f>C22</f>
        <v>61984</v>
      </c>
    </row>
    <row r="22" spans="1:3" ht="18.75" customHeight="1" thickBot="1">
      <c r="A22" s="16" t="s">
        <v>19</v>
      </c>
      <c r="B22" s="17" t="s">
        <v>20</v>
      </c>
      <c r="C22" s="18">
        <f>C23</f>
        <v>61984</v>
      </c>
    </row>
    <row r="23" spans="1:3" ht="18.75" customHeight="1" thickBot="1">
      <c r="A23" s="16" t="s">
        <v>21</v>
      </c>
      <c r="B23" s="17" t="s">
        <v>20</v>
      </c>
      <c r="C23" s="18">
        <v>61984</v>
      </c>
    </row>
    <row r="24" spans="1:3" ht="18.75" customHeight="1" thickBot="1">
      <c r="A24" s="84" t="s">
        <v>22</v>
      </c>
      <c r="B24" s="85" t="s">
        <v>23</v>
      </c>
      <c r="C24" s="86">
        <f>C25+C27</f>
        <v>856766</v>
      </c>
    </row>
    <row r="25" spans="1:3" ht="18.75" customHeight="1" thickBot="1">
      <c r="A25" s="76" t="s">
        <v>24</v>
      </c>
      <c r="B25" s="77" t="s">
        <v>25</v>
      </c>
      <c r="C25" s="78">
        <f>C26</f>
        <v>33094</v>
      </c>
    </row>
    <row r="26" spans="1:3" ht="18.75" customHeight="1" thickBot="1">
      <c r="A26" s="16" t="s">
        <v>26</v>
      </c>
      <c r="B26" s="17" t="s">
        <v>27</v>
      </c>
      <c r="C26" s="18">
        <v>33094</v>
      </c>
    </row>
    <row r="27" spans="1:3" ht="21" customHeight="1" thickBot="1">
      <c r="A27" s="76" t="s">
        <v>28</v>
      </c>
      <c r="B27" s="77" t="s">
        <v>29</v>
      </c>
      <c r="C27" s="78">
        <f>C28+C29</f>
        <v>823672</v>
      </c>
    </row>
    <row r="28" spans="1:3" ht="48" customHeight="1" thickBot="1">
      <c r="A28" s="16" t="s">
        <v>100</v>
      </c>
      <c r="B28" s="17" t="s">
        <v>30</v>
      </c>
      <c r="C28" s="18">
        <v>239183</v>
      </c>
    </row>
    <row r="29" spans="1:3" ht="95.25" thickBot="1">
      <c r="A29" s="16" t="s">
        <v>101</v>
      </c>
      <c r="B29" s="17" t="s">
        <v>31</v>
      </c>
      <c r="C29" s="18">
        <v>584489</v>
      </c>
    </row>
    <row r="30" spans="1:3" ht="20.25" customHeight="1" thickBot="1">
      <c r="A30" s="73" t="s">
        <v>14</v>
      </c>
      <c r="B30" s="74" t="s">
        <v>15</v>
      </c>
      <c r="C30" s="75">
        <f>C31</f>
        <v>2200</v>
      </c>
    </row>
    <row r="31" spans="1:3" ht="36" customHeight="1" thickBot="1">
      <c r="A31" s="16" t="s">
        <v>32</v>
      </c>
      <c r="B31" s="17" t="s">
        <v>33</v>
      </c>
      <c r="C31" s="18">
        <v>2200</v>
      </c>
    </row>
    <row r="32" spans="1:3" ht="54" customHeight="1" thickBot="1">
      <c r="A32" s="101" t="s">
        <v>142</v>
      </c>
      <c r="B32" s="102" t="s">
        <v>108</v>
      </c>
      <c r="C32" s="75"/>
    </row>
    <row r="33" spans="1:3" ht="36" customHeight="1" thickBot="1">
      <c r="A33" s="101" t="s">
        <v>103</v>
      </c>
      <c r="B33" s="74" t="s">
        <v>102</v>
      </c>
      <c r="C33" s="75"/>
    </row>
    <row r="34" spans="1:3" ht="117.75" customHeight="1" thickBot="1">
      <c r="A34" s="101" t="s">
        <v>141</v>
      </c>
      <c r="B34" s="74" t="s">
        <v>126</v>
      </c>
      <c r="C34" s="75">
        <v>222350</v>
      </c>
    </row>
    <row r="35" spans="1:3" ht="93.75" customHeight="1" thickBot="1">
      <c r="A35" s="101" t="s">
        <v>123</v>
      </c>
      <c r="B35" s="74" t="s">
        <v>122</v>
      </c>
      <c r="C35" s="75"/>
    </row>
    <row r="36" spans="1:3" ht="34.5" customHeight="1" thickBot="1">
      <c r="A36" s="101" t="s">
        <v>127</v>
      </c>
      <c r="B36" s="102" t="s">
        <v>128</v>
      </c>
      <c r="C36" s="75"/>
    </row>
    <row r="37" spans="1:3" ht="38.25" customHeight="1" thickBot="1">
      <c r="A37" s="101" t="s">
        <v>125</v>
      </c>
      <c r="B37" s="74" t="s">
        <v>124</v>
      </c>
      <c r="C37" s="75"/>
    </row>
    <row r="38" spans="1:3" ht="36" customHeight="1" thickBot="1">
      <c r="A38" s="101" t="s">
        <v>115</v>
      </c>
      <c r="B38" s="74" t="s">
        <v>116</v>
      </c>
      <c r="C38" s="75"/>
    </row>
    <row r="39" spans="1:3" ht="23.25" customHeight="1" thickBot="1">
      <c r="A39" s="101" t="s">
        <v>113</v>
      </c>
      <c r="B39" s="74" t="s">
        <v>114</v>
      </c>
      <c r="C39" s="75"/>
    </row>
    <row r="40" spans="1:3" ht="20.25" customHeight="1" thickBot="1">
      <c r="A40" s="88" t="s">
        <v>34</v>
      </c>
      <c r="B40" s="89" t="s">
        <v>35</v>
      </c>
      <c r="C40" s="90">
        <f>SUM(C41:C50)</f>
        <v>1575306</v>
      </c>
    </row>
    <row r="41" spans="1:3" ht="36" hidden="1" customHeight="1" thickBot="1">
      <c r="A41" s="16" t="s">
        <v>143</v>
      </c>
      <c r="B41" s="17" t="s">
        <v>144</v>
      </c>
      <c r="C41" s="18"/>
    </row>
    <row r="42" spans="1:3" ht="35.25" customHeight="1" thickBot="1">
      <c r="A42" s="16" t="s">
        <v>145</v>
      </c>
      <c r="B42" s="17" t="s">
        <v>36</v>
      </c>
      <c r="C42" s="18">
        <v>840000</v>
      </c>
    </row>
    <row r="43" spans="1:3" ht="52.5" customHeight="1" thickBot="1">
      <c r="A43" s="16" t="s">
        <v>158</v>
      </c>
      <c r="B43" s="17" t="s">
        <v>37</v>
      </c>
      <c r="C43" s="18">
        <v>72300</v>
      </c>
    </row>
    <row r="44" spans="1:3" ht="52.5" customHeight="1" thickBot="1">
      <c r="A44" s="16" t="s">
        <v>166</v>
      </c>
      <c r="B44" s="17" t="s">
        <v>38</v>
      </c>
      <c r="C44" s="18">
        <v>500000</v>
      </c>
    </row>
    <row r="45" spans="1:3" ht="35.25" customHeight="1" thickBot="1">
      <c r="A45" s="16" t="s">
        <v>107</v>
      </c>
      <c r="B45" s="17" t="s">
        <v>38</v>
      </c>
      <c r="C45" s="18"/>
    </row>
    <row r="46" spans="1:3" ht="102.75" customHeight="1" thickBot="1">
      <c r="A46" s="16" t="s">
        <v>164</v>
      </c>
      <c r="B46" s="17" t="s">
        <v>165</v>
      </c>
      <c r="C46" s="18">
        <v>163006</v>
      </c>
    </row>
    <row r="47" spans="1:3" ht="35.25" hidden="1" customHeight="1" thickBot="1">
      <c r="A47" s="16" t="s">
        <v>130</v>
      </c>
      <c r="B47" s="17" t="s">
        <v>129</v>
      </c>
      <c r="C47" s="18"/>
    </row>
    <row r="48" spans="1:3" ht="67.5" hidden="1" customHeight="1" thickBot="1">
      <c r="A48" s="16" t="s">
        <v>134</v>
      </c>
      <c r="B48" s="119" t="s">
        <v>132</v>
      </c>
      <c r="C48" s="18"/>
    </row>
    <row r="49" spans="1:3" ht="74.25" hidden="1" customHeight="1" thickBot="1">
      <c r="A49" s="16" t="s">
        <v>135</v>
      </c>
      <c r="B49" s="119" t="s">
        <v>133</v>
      </c>
      <c r="C49" s="18"/>
    </row>
    <row r="50" spans="1:3" ht="48.75" hidden="1" customHeight="1" thickBot="1">
      <c r="A50" s="16" t="s">
        <v>136</v>
      </c>
      <c r="B50" s="17"/>
      <c r="C50" s="18"/>
    </row>
  </sheetData>
  <mergeCells count="1">
    <mergeCell ref="B9:B10"/>
  </mergeCells>
  <pageMargins left="0.7" right="0.7" top="0.75" bottom="0.75" header="0.3" footer="0.3"/>
  <pageSetup paperSize="9" scale="42"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E82"/>
  <sheetViews>
    <sheetView view="pageBreakPreview" zoomScale="86" zoomScaleNormal="100" zoomScaleSheetLayoutView="86" workbookViewId="0">
      <selection activeCell="A9" sqref="A9:E9"/>
    </sheetView>
  </sheetViews>
  <sheetFormatPr defaultRowHeight="18.75"/>
  <cols>
    <col min="1" max="1" width="37.5703125" style="140" customWidth="1"/>
    <col min="2" max="2" width="17.5703125" style="141" customWidth="1"/>
    <col min="3" max="3" width="17.5703125" style="140" customWidth="1"/>
    <col min="4" max="4" width="13.5703125" style="140" customWidth="1"/>
    <col min="5" max="5" width="17.5703125" style="140" customWidth="1"/>
    <col min="6" max="16384" width="9.140625" style="140"/>
  </cols>
  <sheetData>
    <row r="1" spans="1:5">
      <c r="E1" s="36" t="s">
        <v>39</v>
      </c>
    </row>
    <row r="2" spans="1:5">
      <c r="D2" s="142"/>
      <c r="E2" s="36" t="s">
        <v>1</v>
      </c>
    </row>
    <row r="3" spans="1:5">
      <c r="D3" s="142"/>
      <c r="E3" s="36" t="s">
        <v>131</v>
      </c>
    </row>
    <row r="4" spans="1:5">
      <c r="E4" s="36" t="s">
        <v>46</v>
      </c>
    </row>
    <row r="5" spans="1:5">
      <c r="D5" s="140">
        <v>2019</v>
      </c>
      <c r="E5" s="36" t="s">
        <v>159</v>
      </c>
    </row>
    <row r="6" spans="1:5">
      <c r="E6" s="36" t="s">
        <v>140</v>
      </c>
    </row>
    <row r="7" spans="1:5">
      <c r="E7" s="36" t="s">
        <v>160</v>
      </c>
    </row>
    <row r="8" spans="1:5" ht="12.75" customHeight="1">
      <c r="A8" s="143"/>
      <c r="B8" s="144"/>
    </row>
    <row r="9" spans="1:5" ht="100.5" customHeight="1">
      <c r="A9" s="154" t="s">
        <v>167</v>
      </c>
      <c r="B9" s="154"/>
      <c r="C9" s="154"/>
      <c r="D9" s="154"/>
      <c r="E9" s="154"/>
    </row>
    <row r="10" spans="1:5" ht="19.5" thickBot="1">
      <c r="A10" s="37" t="s">
        <v>47</v>
      </c>
      <c r="E10" s="145" t="s">
        <v>48</v>
      </c>
    </row>
    <row r="11" spans="1:5" ht="32.25" customHeight="1" thickBot="1">
      <c r="A11" s="24" t="s">
        <v>40</v>
      </c>
      <c r="B11" s="30" t="s">
        <v>49</v>
      </c>
      <c r="C11" s="25" t="s">
        <v>50</v>
      </c>
      <c r="D11" s="25" t="s">
        <v>51</v>
      </c>
      <c r="E11" s="25" t="s">
        <v>4</v>
      </c>
    </row>
    <row r="12" spans="1:5" ht="19.5" thickBot="1">
      <c r="A12" s="12" t="s">
        <v>5</v>
      </c>
      <c r="B12" s="31"/>
      <c r="C12" s="26"/>
      <c r="D12" s="26"/>
      <c r="E12" s="9">
        <f>E13+E28+E34+E53+E80</f>
        <v>2793953</v>
      </c>
    </row>
    <row r="13" spans="1:5" ht="15" customHeight="1">
      <c r="A13" s="159" t="s">
        <v>52</v>
      </c>
      <c r="B13" s="161" t="s">
        <v>69</v>
      </c>
      <c r="C13" s="163"/>
      <c r="D13" s="165"/>
      <c r="E13" s="167">
        <f>E15</f>
        <v>1906621</v>
      </c>
    </row>
    <row r="14" spans="1:5" ht="33.75" customHeight="1" thickBot="1">
      <c r="A14" s="160"/>
      <c r="B14" s="162"/>
      <c r="C14" s="164"/>
      <c r="D14" s="166"/>
      <c r="E14" s="168"/>
    </row>
    <row r="15" spans="1:5" ht="24.75" customHeight="1" thickBot="1">
      <c r="A15" s="44" t="s">
        <v>44</v>
      </c>
      <c r="B15" s="52" t="s">
        <v>69</v>
      </c>
      <c r="C15" s="53">
        <v>9900000000</v>
      </c>
      <c r="D15" s="45"/>
      <c r="E15" s="46">
        <f>E16+E19+E24</f>
        <v>1906621</v>
      </c>
    </row>
    <row r="16" spans="1:5" ht="60.75" customHeight="1" thickBot="1">
      <c r="A16" s="43" t="s">
        <v>53</v>
      </c>
      <c r="B16" s="54" t="s">
        <v>70</v>
      </c>
      <c r="C16" s="55"/>
      <c r="D16" s="42"/>
      <c r="E16" s="40">
        <f>E17</f>
        <v>741018</v>
      </c>
    </row>
    <row r="17" spans="1:5" ht="48" customHeight="1" thickBot="1">
      <c r="A17" s="137" t="s">
        <v>54</v>
      </c>
      <c r="B17" s="31" t="s">
        <v>70</v>
      </c>
      <c r="C17" s="26">
        <v>9900002030</v>
      </c>
      <c r="D17" s="26"/>
      <c r="E17" s="11">
        <f>E18</f>
        <v>741018</v>
      </c>
    </row>
    <row r="18" spans="1:5" ht="100.5" customHeight="1" thickBot="1">
      <c r="A18" s="137" t="s">
        <v>55</v>
      </c>
      <c r="B18" s="31" t="s">
        <v>70</v>
      </c>
      <c r="C18" s="26">
        <v>9900002030</v>
      </c>
      <c r="D18" s="26">
        <v>100</v>
      </c>
      <c r="E18" s="11">
        <v>741018</v>
      </c>
    </row>
    <row r="19" spans="1:5" ht="24.75" customHeight="1" thickBot="1">
      <c r="A19" s="43" t="s">
        <v>41</v>
      </c>
      <c r="B19" s="54" t="s">
        <v>97</v>
      </c>
      <c r="C19" s="42">
        <v>9900002040</v>
      </c>
      <c r="D19" s="42"/>
      <c r="E19" s="40">
        <f>E20+E21+E22</f>
        <v>1165603</v>
      </c>
    </row>
    <row r="20" spans="1:5" ht="104.25" customHeight="1" thickBot="1">
      <c r="A20" s="137" t="s">
        <v>55</v>
      </c>
      <c r="B20" s="31" t="s">
        <v>97</v>
      </c>
      <c r="C20" s="26">
        <v>9900002040</v>
      </c>
      <c r="D20" s="26">
        <v>100</v>
      </c>
      <c r="E20" s="11">
        <v>816607</v>
      </c>
    </row>
    <row r="21" spans="1:5" ht="45.75" customHeight="1">
      <c r="A21" s="112" t="s">
        <v>56</v>
      </c>
      <c r="B21" s="113" t="s">
        <v>97</v>
      </c>
      <c r="C21" s="114">
        <v>9900002040</v>
      </c>
      <c r="D21" s="114">
        <v>200</v>
      </c>
      <c r="E21" s="115">
        <v>325862</v>
      </c>
    </row>
    <row r="22" spans="1:5" ht="32.25" customHeight="1">
      <c r="A22" s="155" t="s">
        <v>42</v>
      </c>
      <c r="B22" s="156" t="s">
        <v>97</v>
      </c>
      <c r="C22" s="157">
        <v>99002040</v>
      </c>
      <c r="D22" s="157">
        <v>800</v>
      </c>
      <c r="E22" s="158">
        <v>23134</v>
      </c>
    </row>
    <row r="23" spans="1:5" ht="409.5" hidden="1" customHeight="1" thickBot="1">
      <c r="A23" s="155"/>
      <c r="B23" s="156"/>
      <c r="C23" s="157"/>
      <c r="D23" s="157"/>
      <c r="E23" s="158"/>
    </row>
    <row r="24" spans="1:5" ht="25.5" customHeight="1" thickBot="1">
      <c r="A24" s="41" t="s">
        <v>57</v>
      </c>
      <c r="B24" s="54" t="s">
        <v>96</v>
      </c>
      <c r="C24" s="42"/>
      <c r="D24" s="51"/>
      <c r="E24" s="40">
        <f>E25</f>
        <v>0</v>
      </c>
    </row>
    <row r="25" spans="1:5" ht="26.25" customHeight="1" thickBot="1">
      <c r="A25" s="137" t="s">
        <v>44</v>
      </c>
      <c r="B25" s="31" t="s">
        <v>96</v>
      </c>
      <c r="C25" s="26">
        <v>9900000000</v>
      </c>
      <c r="D25" s="27"/>
      <c r="E25" s="11">
        <f>E26</f>
        <v>0</v>
      </c>
    </row>
    <row r="26" spans="1:5" ht="48" customHeight="1" thickBot="1">
      <c r="A26" s="28" t="s">
        <v>58</v>
      </c>
      <c r="B26" s="31" t="s">
        <v>96</v>
      </c>
      <c r="C26" s="26">
        <v>9900007500</v>
      </c>
      <c r="D26" s="27"/>
      <c r="E26" s="11">
        <f>E27</f>
        <v>0</v>
      </c>
    </row>
    <row r="27" spans="1:5" ht="30.75" customHeight="1" thickBot="1">
      <c r="A27" s="28" t="s">
        <v>42</v>
      </c>
      <c r="B27" s="31" t="s">
        <v>96</v>
      </c>
      <c r="C27" s="26">
        <v>9900007500</v>
      </c>
      <c r="D27" s="26">
        <v>800</v>
      </c>
      <c r="E27" s="11"/>
    </row>
    <row r="28" spans="1:5" ht="32.25" customHeight="1" thickBot="1">
      <c r="A28" s="69" t="s">
        <v>59</v>
      </c>
      <c r="B28" s="70" t="s">
        <v>95</v>
      </c>
      <c r="C28" s="63"/>
      <c r="D28" s="63"/>
      <c r="E28" s="71">
        <f>E29</f>
        <v>72300</v>
      </c>
    </row>
    <row r="29" spans="1:5" ht="29.25" customHeight="1" thickBot="1">
      <c r="A29" s="72" t="s">
        <v>44</v>
      </c>
      <c r="B29" s="52" t="s">
        <v>95</v>
      </c>
      <c r="C29" s="45">
        <v>9900000000</v>
      </c>
      <c r="D29" s="45"/>
      <c r="E29" s="46">
        <f>E30</f>
        <v>72300</v>
      </c>
    </row>
    <row r="30" spans="1:5" ht="39.75" customHeight="1" thickBot="1">
      <c r="A30" s="28" t="s">
        <v>60</v>
      </c>
      <c r="B30" s="31" t="s">
        <v>94</v>
      </c>
      <c r="C30" s="26">
        <v>9900051180</v>
      </c>
      <c r="D30" s="26"/>
      <c r="E30" s="11">
        <f>E31</f>
        <v>72300</v>
      </c>
    </row>
    <row r="31" spans="1:5" ht="79.5" customHeight="1" thickBot="1">
      <c r="A31" s="41" t="s">
        <v>61</v>
      </c>
      <c r="B31" s="54" t="s">
        <v>94</v>
      </c>
      <c r="C31" s="42">
        <v>9900051180</v>
      </c>
      <c r="D31" s="42"/>
      <c r="E31" s="40">
        <f>E32+E33</f>
        <v>72300</v>
      </c>
    </row>
    <row r="32" spans="1:5" ht="99.75" customHeight="1" thickBot="1">
      <c r="A32" s="28" t="s">
        <v>55</v>
      </c>
      <c r="B32" s="31" t="s">
        <v>94</v>
      </c>
      <c r="C32" s="26">
        <v>9900051180</v>
      </c>
      <c r="D32" s="26">
        <v>100</v>
      </c>
      <c r="E32" s="11">
        <v>65100</v>
      </c>
    </row>
    <row r="33" spans="1:5" ht="39.75" customHeight="1" thickBot="1">
      <c r="A33" s="137" t="s">
        <v>56</v>
      </c>
      <c r="B33" s="31" t="s">
        <v>94</v>
      </c>
      <c r="C33" s="26">
        <v>9900051180</v>
      </c>
      <c r="D33" s="26">
        <v>200</v>
      </c>
      <c r="E33" s="11">
        <v>7200</v>
      </c>
    </row>
    <row r="34" spans="1:5" ht="28.5" customHeight="1" thickBot="1">
      <c r="A34" s="57" t="s">
        <v>62</v>
      </c>
      <c r="B34" s="58" t="s">
        <v>93</v>
      </c>
      <c r="C34" s="59"/>
      <c r="D34" s="60"/>
      <c r="E34" s="61">
        <f>E35+E39+E47</f>
        <v>548922</v>
      </c>
    </row>
    <row r="35" spans="1:5" ht="45" customHeight="1">
      <c r="A35" s="64" t="s">
        <v>71</v>
      </c>
      <c r="B35" s="65" t="s">
        <v>92</v>
      </c>
      <c r="C35" s="66"/>
      <c r="D35" s="67"/>
      <c r="E35" s="68">
        <f>E36</f>
        <v>60916</v>
      </c>
    </row>
    <row r="36" spans="1:5" ht="21.75" customHeight="1" thickBot="1">
      <c r="A36" s="137" t="s">
        <v>44</v>
      </c>
      <c r="B36" s="31" t="s">
        <v>92</v>
      </c>
      <c r="C36" s="26">
        <v>9900000000</v>
      </c>
      <c r="D36" s="26"/>
      <c r="E36" s="11">
        <f>E37</f>
        <v>60916</v>
      </c>
    </row>
    <row r="37" spans="1:5" ht="41.25" customHeight="1" thickBot="1">
      <c r="A37" s="43" t="s">
        <v>63</v>
      </c>
      <c r="B37" s="54" t="s">
        <v>92</v>
      </c>
      <c r="C37" s="42">
        <v>9900003480</v>
      </c>
      <c r="D37" s="42"/>
      <c r="E37" s="40">
        <f>E38</f>
        <v>60916</v>
      </c>
    </row>
    <row r="38" spans="1:5" ht="27.75" customHeight="1" thickBot="1">
      <c r="A38" s="137" t="s">
        <v>42</v>
      </c>
      <c r="B38" s="31" t="s">
        <v>92</v>
      </c>
      <c r="C38" s="26">
        <v>99003480</v>
      </c>
      <c r="D38" s="26">
        <v>800</v>
      </c>
      <c r="E38" s="11">
        <v>60916</v>
      </c>
    </row>
    <row r="39" spans="1:5" ht="27.75" customHeight="1" thickBot="1">
      <c r="A39" s="146" t="s">
        <v>109</v>
      </c>
      <c r="B39" s="62" t="s">
        <v>110</v>
      </c>
      <c r="C39" s="48"/>
      <c r="D39" s="48"/>
      <c r="E39" s="49">
        <f>E40</f>
        <v>443006</v>
      </c>
    </row>
    <row r="40" spans="1:5" ht="120" customHeight="1" thickBot="1">
      <c r="A40" s="147" t="s">
        <v>111</v>
      </c>
      <c r="B40" s="54" t="s">
        <v>110</v>
      </c>
      <c r="C40" s="42">
        <v>2010000000</v>
      </c>
      <c r="D40" s="42"/>
      <c r="E40" s="40">
        <f>E41+E43+E45</f>
        <v>443006</v>
      </c>
    </row>
    <row r="41" spans="1:5" ht="126" customHeight="1" thickBot="1">
      <c r="A41" s="148" t="s">
        <v>152</v>
      </c>
      <c r="B41" s="54" t="s">
        <v>110</v>
      </c>
      <c r="C41" s="42" t="s">
        <v>146</v>
      </c>
      <c r="D41" s="42"/>
      <c r="E41" s="40">
        <f>E42</f>
        <v>0</v>
      </c>
    </row>
    <row r="42" spans="1:5" ht="41.25" customHeight="1" thickBot="1">
      <c r="A42" s="127" t="s">
        <v>56</v>
      </c>
      <c r="B42" s="128" t="s">
        <v>110</v>
      </c>
      <c r="C42" s="117" t="s">
        <v>146</v>
      </c>
      <c r="D42" s="105">
        <v>200</v>
      </c>
      <c r="E42" s="106"/>
    </row>
    <row r="43" spans="1:5" ht="129" customHeight="1" thickBot="1">
      <c r="A43" s="148" t="s">
        <v>152</v>
      </c>
      <c r="B43" s="54" t="s">
        <v>110</v>
      </c>
      <c r="C43" s="42">
        <v>2010174040</v>
      </c>
      <c r="D43" s="42"/>
      <c r="E43" s="40">
        <f>E44</f>
        <v>280000</v>
      </c>
    </row>
    <row r="44" spans="1:5" ht="41.25" customHeight="1" thickBot="1">
      <c r="A44" s="127" t="s">
        <v>56</v>
      </c>
      <c r="B44" s="128" t="s">
        <v>110</v>
      </c>
      <c r="C44" s="105">
        <v>2010174040</v>
      </c>
      <c r="D44" s="105">
        <v>200</v>
      </c>
      <c r="E44" s="106">
        <v>280000</v>
      </c>
    </row>
    <row r="45" spans="1:5" ht="112.5" customHeight="1" thickBot="1">
      <c r="A45" s="149" t="s">
        <v>152</v>
      </c>
      <c r="B45" s="54" t="s">
        <v>110</v>
      </c>
      <c r="C45" s="42">
        <v>2010103150</v>
      </c>
      <c r="D45" s="42"/>
      <c r="E45" s="40">
        <f>E46</f>
        <v>163006</v>
      </c>
    </row>
    <row r="46" spans="1:5" ht="41.25" customHeight="1" thickBot="1">
      <c r="A46" s="107" t="s">
        <v>56</v>
      </c>
      <c r="B46" s="104" t="s">
        <v>110</v>
      </c>
      <c r="C46" s="105">
        <v>2010103150</v>
      </c>
      <c r="D46" s="105">
        <v>200</v>
      </c>
      <c r="E46" s="106">
        <v>163006</v>
      </c>
    </row>
    <row r="47" spans="1:5" ht="41.25" customHeight="1" thickBot="1">
      <c r="A47" s="47" t="s">
        <v>64</v>
      </c>
      <c r="B47" s="62" t="s">
        <v>91</v>
      </c>
      <c r="C47" s="63"/>
      <c r="D47" s="48"/>
      <c r="E47" s="49">
        <f>E48+E51</f>
        <v>45000</v>
      </c>
    </row>
    <row r="48" spans="1:5" ht="180" customHeight="1" thickBot="1">
      <c r="A48" s="44" t="s">
        <v>157</v>
      </c>
      <c r="B48" s="52" t="s">
        <v>91</v>
      </c>
      <c r="C48" s="45">
        <v>1710000000</v>
      </c>
      <c r="D48" s="45"/>
      <c r="E48" s="46">
        <f>E49</f>
        <v>45000</v>
      </c>
    </row>
    <row r="49" spans="1:5" ht="42" customHeight="1" thickBot="1">
      <c r="A49" s="43" t="s">
        <v>65</v>
      </c>
      <c r="B49" s="54" t="s">
        <v>91</v>
      </c>
      <c r="C49" s="42">
        <v>1710003330</v>
      </c>
      <c r="D49" s="42"/>
      <c r="E49" s="40">
        <f>E50</f>
        <v>45000</v>
      </c>
    </row>
    <row r="50" spans="1:5" ht="42" customHeight="1" thickBot="1">
      <c r="A50" s="121" t="s">
        <v>56</v>
      </c>
      <c r="B50" s="122" t="s">
        <v>91</v>
      </c>
      <c r="C50" s="117">
        <v>1710103330</v>
      </c>
      <c r="D50" s="117">
        <v>200</v>
      </c>
      <c r="E50" s="118">
        <v>45000</v>
      </c>
    </row>
    <row r="51" spans="1:5" ht="41.25" customHeight="1" thickBot="1">
      <c r="A51" s="43" t="s">
        <v>64</v>
      </c>
      <c r="B51" s="54" t="s">
        <v>91</v>
      </c>
      <c r="C51" s="42">
        <v>9900003330</v>
      </c>
      <c r="D51" s="42"/>
      <c r="E51" s="40">
        <f>E52</f>
        <v>0</v>
      </c>
    </row>
    <row r="52" spans="1:5" ht="41.25" customHeight="1" thickBot="1">
      <c r="A52" s="121" t="s">
        <v>56</v>
      </c>
      <c r="B52" s="122" t="s">
        <v>91</v>
      </c>
      <c r="C52" s="117">
        <v>9900003330</v>
      </c>
      <c r="D52" s="123">
        <v>200</v>
      </c>
      <c r="E52" s="124"/>
    </row>
    <row r="53" spans="1:5" ht="42" customHeight="1">
      <c r="A53" s="57" t="s">
        <v>66</v>
      </c>
      <c r="B53" s="58" t="s">
        <v>90</v>
      </c>
      <c r="C53" s="59"/>
      <c r="D53" s="60"/>
      <c r="E53" s="61">
        <f>E54</f>
        <v>266110</v>
      </c>
    </row>
    <row r="54" spans="1:5" ht="181.5" customHeight="1" thickBot="1">
      <c r="A54" s="44" t="s">
        <v>153</v>
      </c>
      <c r="B54" s="52" t="s">
        <v>90</v>
      </c>
      <c r="C54" s="45">
        <v>2110000000</v>
      </c>
      <c r="D54" s="45"/>
      <c r="E54" s="56">
        <f>E55+E58+E71</f>
        <v>266110</v>
      </c>
    </row>
    <row r="55" spans="1:5" ht="28.5" customHeight="1" thickBot="1">
      <c r="A55" s="43" t="s">
        <v>43</v>
      </c>
      <c r="B55" s="54" t="s">
        <v>89</v>
      </c>
      <c r="C55" s="42"/>
      <c r="D55" s="42"/>
      <c r="E55" s="40">
        <f>E56</f>
        <v>0</v>
      </c>
    </row>
    <row r="56" spans="1:5" ht="40.5" customHeight="1" thickBot="1">
      <c r="A56" s="137" t="s">
        <v>67</v>
      </c>
      <c r="B56" s="31" t="s">
        <v>89</v>
      </c>
      <c r="C56" s="26">
        <v>2110198210</v>
      </c>
      <c r="D56" s="26"/>
      <c r="E56" s="11">
        <f>E57</f>
        <v>0</v>
      </c>
    </row>
    <row r="57" spans="1:5" ht="27.75" customHeight="1" thickBot="1">
      <c r="A57" s="137" t="s">
        <v>42</v>
      </c>
      <c r="B57" s="31" t="s">
        <v>89</v>
      </c>
      <c r="C57" s="26">
        <v>2110198210</v>
      </c>
      <c r="D57" s="26">
        <v>800</v>
      </c>
      <c r="E57" s="11"/>
    </row>
    <row r="58" spans="1:5" ht="27.75" customHeight="1" thickBot="1">
      <c r="A58" s="137" t="s">
        <v>105</v>
      </c>
      <c r="B58" s="31" t="s">
        <v>104</v>
      </c>
      <c r="C58" s="26"/>
      <c r="D58" s="26"/>
      <c r="E58" s="11"/>
    </row>
    <row r="59" spans="1:5" ht="37.5" customHeight="1" thickBot="1">
      <c r="A59" s="137" t="s">
        <v>106</v>
      </c>
      <c r="B59" s="31" t="s">
        <v>104</v>
      </c>
      <c r="C59" s="26">
        <v>2110203560</v>
      </c>
      <c r="D59" s="26"/>
      <c r="E59" s="11">
        <f>E60</f>
        <v>0</v>
      </c>
    </row>
    <row r="60" spans="1:5" ht="27.75" customHeight="1" thickBot="1">
      <c r="A60" s="137" t="s">
        <v>56</v>
      </c>
      <c r="B60" s="31" t="s">
        <v>104</v>
      </c>
      <c r="C60" s="26">
        <v>2110203560</v>
      </c>
      <c r="D60" s="26">
        <v>200</v>
      </c>
      <c r="E60" s="11"/>
    </row>
    <row r="61" spans="1:5" ht="27.75" customHeight="1" thickBot="1">
      <c r="A61" s="43" t="s">
        <v>106</v>
      </c>
      <c r="B61" s="54" t="s">
        <v>104</v>
      </c>
      <c r="C61" s="42">
        <v>2110272010</v>
      </c>
      <c r="D61" s="42"/>
      <c r="E61" s="40">
        <f>E62</f>
        <v>0</v>
      </c>
    </row>
    <row r="62" spans="1:5" ht="27.75" customHeight="1" thickBot="1">
      <c r="A62" s="137" t="s">
        <v>56</v>
      </c>
      <c r="B62" s="31" t="s">
        <v>104</v>
      </c>
      <c r="C62" s="117">
        <v>2110272010</v>
      </c>
      <c r="D62" s="26">
        <v>200</v>
      </c>
      <c r="E62" s="11"/>
    </row>
    <row r="63" spans="1:5" ht="27.75" customHeight="1" thickBot="1">
      <c r="A63" s="43" t="s">
        <v>106</v>
      </c>
      <c r="B63" s="54" t="s">
        <v>104</v>
      </c>
      <c r="C63" s="42">
        <v>2110272470</v>
      </c>
      <c r="D63" s="42"/>
      <c r="E63" s="40">
        <f>E64</f>
        <v>0</v>
      </c>
    </row>
    <row r="64" spans="1:5" ht="45" customHeight="1" thickBot="1">
      <c r="A64" s="137" t="s">
        <v>56</v>
      </c>
      <c r="B64" s="31" t="s">
        <v>104</v>
      </c>
      <c r="C64" s="117">
        <v>2110272470</v>
      </c>
      <c r="D64" s="26">
        <v>200</v>
      </c>
      <c r="E64" s="118"/>
    </row>
    <row r="65" spans="1:5" ht="45" customHeight="1" thickBot="1">
      <c r="A65" s="43" t="s">
        <v>106</v>
      </c>
      <c r="B65" s="54" t="s">
        <v>104</v>
      </c>
      <c r="C65" s="42" t="s">
        <v>147</v>
      </c>
      <c r="D65" s="42"/>
      <c r="E65" s="40">
        <f>E66</f>
        <v>0</v>
      </c>
    </row>
    <row r="66" spans="1:5" ht="45" customHeight="1" thickBot="1">
      <c r="A66" s="137" t="s">
        <v>56</v>
      </c>
      <c r="B66" s="31" t="s">
        <v>104</v>
      </c>
      <c r="C66" s="117" t="s">
        <v>147</v>
      </c>
      <c r="D66" s="26">
        <v>200</v>
      </c>
      <c r="E66" s="118"/>
    </row>
    <row r="67" spans="1:5" ht="45" customHeight="1" thickBot="1">
      <c r="A67" s="43" t="s">
        <v>106</v>
      </c>
      <c r="B67" s="54" t="s">
        <v>104</v>
      </c>
      <c r="C67" s="42" t="s">
        <v>148</v>
      </c>
      <c r="D67" s="42"/>
      <c r="E67" s="40">
        <f>E68</f>
        <v>0</v>
      </c>
    </row>
    <row r="68" spans="1:5" ht="45" customHeight="1" thickBot="1">
      <c r="A68" s="137" t="s">
        <v>56</v>
      </c>
      <c r="B68" s="31" t="s">
        <v>104</v>
      </c>
      <c r="C68" s="117" t="s">
        <v>148</v>
      </c>
      <c r="D68" s="26">
        <v>200</v>
      </c>
      <c r="E68" s="118"/>
    </row>
    <row r="69" spans="1:5" ht="45" customHeight="1" thickBot="1">
      <c r="A69" s="43" t="s">
        <v>106</v>
      </c>
      <c r="B69" s="54" t="s">
        <v>104</v>
      </c>
      <c r="C69" s="42" t="s">
        <v>149</v>
      </c>
      <c r="D69" s="42"/>
      <c r="E69" s="40">
        <f>E70</f>
        <v>0</v>
      </c>
    </row>
    <row r="70" spans="1:5" ht="45" customHeight="1" thickBot="1">
      <c r="A70" s="137" t="s">
        <v>56</v>
      </c>
      <c r="B70" s="31" t="s">
        <v>104</v>
      </c>
      <c r="C70" s="117" t="s">
        <v>149</v>
      </c>
      <c r="D70" s="26">
        <v>200</v>
      </c>
      <c r="E70" s="118"/>
    </row>
    <row r="71" spans="1:5" ht="23.25" customHeight="1" thickBot="1">
      <c r="A71" s="43" t="s">
        <v>45</v>
      </c>
      <c r="B71" s="54" t="s">
        <v>88</v>
      </c>
      <c r="C71" s="55"/>
      <c r="D71" s="42"/>
      <c r="E71" s="40">
        <f>E72+E74+E76+E78</f>
        <v>266110</v>
      </c>
    </row>
    <row r="72" spans="1:5" ht="43.5" customHeight="1" thickBot="1">
      <c r="A72" s="43" t="s">
        <v>68</v>
      </c>
      <c r="B72" s="54" t="s">
        <v>88</v>
      </c>
      <c r="C72" s="42">
        <v>2110306050</v>
      </c>
      <c r="D72" s="42"/>
      <c r="E72" s="40">
        <f>E73</f>
        <v>12056</v>
      </c>
    </row>
    <row r="73" spans="1:5" ht="40.5" customHeight="1" thickBot="1">
      <c r="A73" s="137" t="s">
        <v>56</v>
      </c>
      <c r="B73" s="31" t="s">
        <v>88</v>
      </c>
      <c r="C73" s="105">
        <v>2110306050</v>
      </c>
      <c r="D73" s="105">
        <v>200</v>
      </c>
      <c r="E73" s="106">
        <v>12056</v>
      </c>
    </row>
    <row r="74" spans="1:5" ht="66.75" customHeight="1" thickBot="1">
      <c r="A74" s="43" t="s">
        <v>68</v>
      </c>
      <c r="B74" s="54" t="s">
        <v>88</v>
      </c>
      <c r="C74" s="42">
        <v>2110306400</v>
      </c>
      <c r="D74" s="42"/>
      <c r="E74" s="40">
        <f>E75</f>
        <v>34054</v>
      </c>
    </row>
    <row r="75" spans="1:5" ht="42" customHeight="1" thickBot="1">
      <c r="A75" s="137" t="s">
        <v>56</v>
      </c>
      <c r="B75" s="31" t="s">
        <v>88</v>
      </c>
      <c r="C75" s="26">
        <v>2110306400</v>
      </c>
      <c r="D75" s="26">
        <v>200</v>
      </c>
      <c r="E75" s="11">
        <v>34054</v>
      </c>
    </row>
    <row r="76" spans="1:5" ht="56.25" customHeight="1" thickBot="1">
      <c r="A76" s="43" t="s">
        <v>68</v>
      </c>
      <c r="B76" s="54" t="s">
        <v>88</v>
      </c>
      <c r="C76" s="42">
        <v>2110374040</v>
      </c>
      <c r="D76" s="42"/>
      <c r="E76" s="40">
        <f>E77</f>
        <v>185000</v>
      </c>
    </row>
    <row r="77" spans="1:5" ht="56.25" customHeight="1" thickBot="1">
      <c r="A77" s="137" t="s">
        <v>56</v>
      </c>
      <c r="B77" s="31" t="s">
        <v>88</v>
      </c>
      <c r="C77" s="26">
        <v>2110374040</v>
      </c>
      <c r="D77" s="26">
        <v>200</v>
      </c>
      <c r="E77" s="11">
        <v>185000</v>
      </c>
    </row>
    <row r="78" spans="1:5" ht="95.25" customHeight="1" thickBot="1">
      <c r="A78" s="131" t="s">
        <v>150</v>
      </c>
      <c r="B78" s="129" t="s">
        <v>151</v>
      </c>
      <c r="C78" s="130">
        <v>2110474040</v>
      </c>
      <c r="D78" s="130"/>
      <c r="E78" s="132">
        <f>E79</f>
        <v>35000</v>
      </c>
    </row>
    <row r="79" spans="1:5" ht="56.25" customHeight="1" thickBot="1">
      <c r="A79" s="137" t="s">
        <v>56</v>
      </c>
      <c r="B79" s="31" t="s">
        <v>151</v>
      </c>
      <c r="C79" s="26">
        <v>2110474040</v>
      </c>
      <c r="D79" s="26">
        <v>200</v>
      </c>
      <c r="E79" s="11">
        <v>35000</v>
      </c>
    </row>
    <row r="80" spans="1:5" ht="69.75" customHeight="1" thickBot="1">
      <c r="A80" s="150" t="s">
        <v>118</v>
      </c>
      <c r="B80" s="70" t="s">
        <v>117</v>
      </c>
      <c r="C80" s="63"/>
      <c r="D80" s="63"/>
      <c r="E80" s="71">
        <f>E81</f>
        <v>0</v>
      </c>
    </row>
    <row r="81" spans="1:5" ht="42" customHeight="1" thickBot="1">
      <c r="A81" s="110" t="s">
        <v>119</v>
      </c>
      <c r="B81" s="54" t="s">
        <v>117</v>
      </c>
      <c r="C81" s="42">
        <v>9900000000</v>
      </c>
      <c r="D81" s="42"/>
      <c r="E81" s="40">
        <f>E82</f>
        <v>0</v>
      </c>
    </row>
    <row r="82" spans="1:5" ht="41.25" customHeight="1" thickBot="1">
      <c r="A82" s="109" t="s">
        <v>120</v>
      </c>
      <c r="B82" s="31" t="s">
        <v>121</v>
      </c>
      <c r="C82" s="26">
        <v>9900076000</v>
      </c>
      <c r="D82" s="26">
        <v>540</v>
      </c>
      <c r="E82" s="11"/>
    </row>
  </sheetData>
  <mergeCells count="11">
    <mergeCell ref="A9:E9"/>
    <mergeCell ref="A22:A23"/>
    <mergeCell ref="B22:B23"/>
    <mergeCell ref="C22:C23"/>
    <mergeCell ref="D22:D23"/>
    <mergeCell ref="E22:E23"/>
    <mergeCell ref="A13:A14"/>
    <mergeCell ref="B13:B14"/>
    <mergeCell ref="C13:C14"/>
    <mergeCell ref="D13:D14"/>
    <mergeCell ref="E13:E14"/>
  </mergeCells>
  <pageMargins left="0.7" right="0.7" top="0.75" bottom="0.75" header="0.3" footer="0.3"/>
  <pageSetup paperSize="9" scale="84" fitToHeight="0" orientation="portrait" horizontalDpi="180" verticalDpi="180" r:id="rId1"/>
  <rowBreaks count="1" manualBreakCount="1">
    <brk id="26" max="4"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D59"/>
  <sheetViews>
    <sheetView view="pageBreakPreview" topLeftCell="A4" zoomScaleNormal="100" zoomScaleSheetLayoutView="100" workbookViewId="0">
      <selection activeCell="C5" sqref="C5"/>
    </sheetView>
  </sheetViews>
  <sheetFormatPr defaultRowHeight="15"/>
  <cols>
    <col min="1" max="1" width="63.5703125" customWidth="1"/>
    <col min="2" max="2" width="14.42578125" customWidth="1"/>
    <col min="4" max="4" width="15" customWidth="1"/>
  </cols>
  <sheetData>
    <row r="1" spans="1:4" ht="15.75">
      <c r="A1" s="1"/>
      <c r="D1" s="1" t="s">
        <v>75</v>
      </c>
    </row>
    <row r="2" spans="1:4" ht="15.75">
      <c r="A2" s="1"/>
      <c r="D2" s="1" t="s">
        <v>1</v>
      </c>
    </row>
    <row r="3" spans="1:4" ht="15.75">
      <c r="A3" s="1"/>
      <c r="D3" s="1" t="s">
        <v>137</v>
      </c>
    </row>
    <row r="4" spans="1:4" ht="15.75">
      <c r="A4" s="1"/>
      <c r="D4" s="1" t="s">
        <v>46</v>
      </c>
    </row>
    <row r="5" spans="1:4" ht="15.75">
      <c r="A5" s="1"/>
      <c r="C5">
        <v>2019</v>
      </c>
      <c r="D5" s="1" t="s">
        <v>159</v>
      </c>
    </row>
    <row r="6" spans="1:4" ht="15.75">
      <c r="A6" s="21"/>
      <c r="D6" s="1" t="s">
        <v>138</v>
      </c>
    </row>
    <row r="7" spans="1:4" ht="17.25">
      <c r="A7" s="22"/>
      <c r="D7" s="1" t="s">
        <v>160</v>
      </c>
    </row>
    <row r="8" spans="1:4" ht="15.75">
      <c r="A8" s="3"/>
    </row>
    <row r="9" spans="1:4" ht="134.25" customHeight="1">
      <c r="A9" s="169" t="s">
        <v>168</v>
      </c>
      <c r="B9" s="169"/>
      <c r="C9" s="169"/>
      <c r="D9" s="169"/>
    </row>
    <row r="10" spans="1:4" ht="16.5" thickBot="1">
      <c r="A10" s="1"/>
      <c r="D10" s="23" t="s">
        <v>48</v>
      </c>
    </row>
    <row r="11" spans="1:4" ht="32.25" customHeight="1" thickBot="1">
      <c r="A11" s="24" t="s">
        <v>40</v>
      </c>
      <c r="B11" s="25" t="s">
        <v>50</v>
      </c>
      <c r="C11" s="25" t="s">
        <v>51</v>
      </c>
      <c r="D11" s="25" t="s">
        <v>4</v>
      </c>
    </row>
    <row r="12" spans="1:4" ht="19.5" thickBot="1">
      <c r="A12" s="12" t="s">
        <v>5</v>
      </c>
      <c r="B12" s="26"/>
      <c r="C12" s="26"/>
      <c r="D12" s="9">
        <f>D13+D16+D23+D44</f>
        <v>2793953</v>
      </c>
    </row>
    <row r="13" spans="1:4" ht="96" customHeight="1" thickBot="1">
      <c r="A13" s="44" t="s">
        <v>154</v>
      </c>
      <c r="B13" s="45">
        <v>1710000000</v>
      </c>
      <c r="C13" s="45"/>
      <c r="D13" s="46">
        <f>D14</f>
        <v>45000</v>
      </c>
    </row>
    <row r="14" spans="1:4" ht="25.5" customHeight="1" thickBot="1">
      <c r="A14" s="43" t="s">
        <v>65</v>
      </c>
      <c r="B14" s="42">
        <v>1710103330</v>
      </c>
      <c r="C14" s="42"/>
      <c r="D14" s="40">
        <f>D15</f>
        <v>45000</v>
      </c>
    </row>
    <row r="15" spans="1:4" ht="42" customHeight="1" thickBot="1">
      <c r="A15" s="10" t="s">
        <v>56</v>
      </c>
      <c r="B15" s="26">
        <v>1710103330</v>
      </c>
      <c r="C15" s="26">
        <v>200</v>
      </c>
      <c r="D15" s="11">
        <v>45000</v>
      </c>
    </row>
    <row r="16" spans="1:4" ht="53.25" customHeight="1" thickBot="1">
      <c r="A16" s="103" t="s">
        <v>111</v>
      </c>
      <c r="B16" s="45">
        <v>20100000</v>
      </c>
      <c r="C16" s="45"/>
      <c r="D16" s="46">
        <f>D17+D19+D21</f>
        <v>443006</v>
      </c>
    </row>
    <row r="17" spans="1:4" ht="17.25" customHeight="1" thickBot="1">
      <c r="A17" s="108" t="s">
        <v>109</v>
      </c>
      <c r="B17" s="42">
        <v>2010174040</v>
      </c>
      <c r="C17" s="42"/>
      <c r="D17" s="40">
        <f>D18</f>
        <v>280000</v>
      </c>
    </row>
    <row r="18" spans="1:4" ht="42" customHeight="1" thickBot="1">
      <c r="A18" s="100" t="s">
        <v>56</v>
      </c>
      <c r="B18" s="26">
        <v>2010174040</v>
      </c>
      <c r="C18" s="26">
        <v>200</v>
      </c>
      <c r="D18" s="11">
        <v>280000</v>
      </c>
    </row>
    <row r="19" spans="1:4" ht="69.75" customHeight="1" thickBot="1">
      <c r="A19" s="135" t="s">
        <v>112</v>
      </c>
      <c r="B19" s="42" t="s">
        <v>146</v>
      </c>
      <c r="C19" s="42"/>
      <c r="D19" s="40">
        <f>D20</f>
        <v>0</v>
      </c>
    </row>
    <row r="20" spans="1:4" ht="42" customHeight="1" thickBot="1">
      <c r="A20" s="127" t="s">
        <v>56</v>
      </c>
      <c r="B20" s="117" t="s">
        <v>146</v>
      </c>
      <c r="C20" s="26">
        <v>200</v>
      </c>
      <c r="D20" s="11"/>
    </row>
    <row r="21" spans="1:4" ht="21.75" customHeight="1" thickBot="1">
      <c r="A21" s="108" t="s">
        <v>109</v>
      </c>
      <c r="B21" s="42">
        <v>2010103150</v>
      </c>
      <c r="C21" s="42"/>
      <c r="D21" s="40">
        <f>D22</f>
        <v>163006</v>
      </c>
    </row>
    <row r="22" spans="1:4" ht="42" customHeight="1" thickBot="1">
      <c r="A22" s="116" t="s">
        <v>56</v>
      </c>
      <c r="B22" s="26">
        <v>2010103150</v>
      </c>
      <c r="C22" s="26">
        <v>200</v>
      </c>
      <c r="D22" s="11">
        <v>163006</v>
      </c>
    </row>
    <row r="23" spans="1:4" ht="94.5" customHeight="1" thickBot="1">
      <c r="A23" s="44" t="s">
        <v>155</v>
      </c>
      <c r="B23" s="45">
        <v>2110000000</v>
      </c>
      <c r="C23" s="45"/>
      <c r="D23" s="46">
        <f>D24+D26+D28+D30+D32+D34+D36+D38+D40+D42</f>
        <v>266110</v>
      </c>
    </row>
    <row r="24" spans="1:4" ht="21.75" customHeight="1" thickBot="1">
      <c r="A24" s="44" t="s">
        <v>105</v>
      </c>
      <c r="B24" s="45">
        <v>2110272010</v>
      </c>
      <c r="C24" s="45"/>
      <c r="D24" s="40">
        <f>D25</f>
        <v>0</v>
      </c>
    </row>
    <row r="25" spans="1:4" ht="38.25" customHeight="1" thickBot="1">
      <c r="A25" s="116" t="s">
        <v>56</v>
      </c>
      <c r="B25" s="105">
        <v>2110272010</v>
      </c>
      <c r="C25" s="105">
        <v>200</v>
      </c>
      <c r="D25" s="118"/>
    </row>
    <row r="26" spans="1:4" ht="22.5" customHeight="1" thickBot="1">
      <c r="A26" s="44" t="s">
        <v>105</v>
      </c>
      <c r="B26" s="45">
        <v>2110203560</v>
      </c>
      <c r="C26" s="45"/>
      <c r="D26" s="46">
        <f>D27</f>
        <v>0</v>
      </c>
    </row>
    <row r="27" spans="1:4" ht="43.5" customHeight="1" thickBot="1">
      <c r="A27" s="97" t="s">
        <v>56</v>
      </c>
      <c r="B27" s="105">
        <v>21103560</v>
      </c>
      <c r="C27" s="105">
        <v>200</v>
      </c>
      <c r="D27" s="106"/>
    </row>
    <row r="28" spans="1:4" ht="23.25" customHeight="1" thickBot="1">
      <c r="A28" s="44" t="s">
        <v>105</v>
      </c>
      <c r="B28" s="45">
        <v>2110272470</v>
      </c>
      <c r="C28" s="45"/>
      <c r="D28" s="40">
        <f>D29</f>
        <v>0</v>
      </c>
    </row>
    <row r="29" spans="1:4" ht="43.5" customHeight="1" thickBot="1">
      <c r="A29" s="120" t="s">
        <v>56</v>
      </c>
      <c r="B29" s="105">
        <v>2110272470</v>
      </c>
      <c r="C29" s="105">
        <v>200</v>
      </c>
      <c r="D29" s="106"/>
    </row>
    <row r="30" spans="1:4" ht="24.75" customHeight="1" thickBot="1">
      <c r="A30" s="44" t="s">
        <v>105</v>
      </c>
      <c r="B30" s="42" t="s">
        <v>147</v>
      </c>
      <c r="C30" s="42"/>
      <c r="D30" s="40">
        <f>D31</f>
        <v>0</v>
      </c>
    </row>
    <row r="31" spans="1:4" ht="43.5" customHeight="1" thickBot="1">
      <c r="A31" s="120" t="s">
        <v>56</v>
      </c>
      <c r="B31" s="117" t="s">
        <v>147</v>
      </c>
      <c r="C31" s="117">
        <v>200</v>
      </c>
      <c r="D31" s="106"/>
    </row>
    <row r="32" spans="1:4" ht="21.75" customHeight="1" thickBot="1">
      <c r="A32" s="44" t="s">
        <v>105</v>
      </c>
      <c r="B32" s="42" t="s">
        <v>148</v>
      </c>
      <c r="C32" s="42"/>
      <c r="D32" s="40">
        <f>D33</f>
        <v>0</v>
      </c>
    </row>
    <row r="33" spans="1:4" ht="43.5" customHeight="1" thickBot="1">
      <c r="A33" s="133" t="s">
        <v>56</v>
      </c>
      <c r="B33" s="117" t="s">
        <v>148</v>
      </c>
      <c r="C33" s="117">
        <v>200</v>
      </c>
      <c r="D33" s="106"/>
    </row>
    <row r="34" spans="1:4" ht="28.5" customHeight="1" thickBot="1">
      <c r="A34" s="44" t="s">
        <v>105</v>
      </c>
      <c r="B34" s="42" t="s">
        <v>149</v>
      </c>
      <c r="C34" s="42"/>
      <c r="D34" s="40">
        <f>D35</f>
        <v>0</v>
      </c>
    </row>
    <row r="35" spans="1:4" ht="43.5" customHeight="1" thickBot="1">
      <c r="A35" s="133" t="s">
        <v>56</v>
      </c>
      <c r="B35" s="117" t="s">
        <v>149</v>
      </c>
      <c r="C35" s="117">
        <v>200</v>
      </c>
      <c r="D35" s="106"/>
    </row>
    <row r="36" spans="1:4" ht="40.5" customHeight="1" thickBot="1">
      <c r="A36" s="43" t="s">
        <v>68</v>
      </c>
      <c r="B36" s="42">
        <v>2110306050</v>
      </c>
      <c r="C36" s="42"/>
      <c r="D36" s="40">
        <f>D37</f>
        <v>12056</v>
      </c>
    </row>
    <row r="37" spans="1:4" ht="36" customHeight="1" thickBot="1">
      <c r="A37" s="10" t="s">
        <v>56</v>
      </c>
      <c r="B37" s="26">
        <v>2110306050</v>
      </c>
      <c r="C37" s="26">
        <v>200</v>
      </c>
      <c r="D37" s="11">
        <v>12056</v>
      </c>
    </row>
    <row r="38" spans="1:4" ht="36" customHeight="1" thickBot="1">
      <c r="A38" s="43" t="s">
        <v>68</v>
      </c>
      <c r="B38" s="45">
        <v>2110306400</v>
      </c>
      <c r="C38" s="45"/>
      <c r="D38" s="46">
        <f>D39</f>
        <v>34054</v>
      </c>
    </row>
    <row r="39" spans="1:4" ht="36" customHeight="1" thickBot="1">
      <c r="A39" s="100" t="s">
        <v>56</v>
      </c>
      <c r="B39" s="105">
        <v>2110306400</v>
      </c>
      <c r="C39" s="26">
        <v>200</v>
      </c>
      <c r="D39" s="11">
        <v>34054</v>
      </c>
    </row>
    <row r="40" spans="1:4" ht="25.5" customHeight="1" thickBot="1">
      <c r="A40" s="43" t="s">
        <v>68</v>
      </c>
      <c r="B40" s="42">
        <v>2110374040</v>
      </c>
      <c r="C40" s="42"/>
      <c r="D40" s="40">
        <f>D41</f>
        <v>185000</v>
      </c>
    </row>
    <row r="41" spans="1:4" ht="37.5" customHeight="1" thickBot="1">
      <c r="A41" s="100" t="s">
        <v>56</v>
      </c>
      <c r="B41" s="26">
        <v>2110374040</v>
      </c>
      <c r="C41" s="26">
        <v>200</v>
      </c>
      <c r="D41" s="11">
        <v>185000</v>
      </c>
    </row>
    <row r="42" spans="1:4" ht="37.5" customHeight="1" thickBot="1">
      <c r="A42" s="43" t="s">
        <v>150</v>
      </c>
      <c r="B42" s="42">
        <v>2110474040</v>
      </c>
      <c r="C42" s="42"/>
      <c r="D42" s="40">
        <f>D43</f>
        <v>35000</v>
      </c>
    </row>
    <row r="43" spans="1:4" ht="37.5" customHeight="1" thickBot="1">
      <c r="A43" s="133" t="s">
        <v>56</v>
      </c>
      <c r="B43" s="26">
        <v>2110474040</v>
      </c>
      <c r="C43" s="26">
        <v>200</v>
      </c>
      <c r="D43" s="11">
        <v>35000</v>
      </c>
    </row>
    <row r="44" spans="1:4" ht="24.75" customHeight="1" thickBot="1">
      <c r="A44" s="44" t="s">
        <v>44</v>
      </c>
      <c r="B44" s="45">
        <v>9900000000</v>
      </c>
      <c r="C44" s="45"/>
      <c r="D44" s="46">
        <f>D45+D47+D51+D53+D55+D57</f>
        <v>2039837</v>
      </c>
    </row>
    <row r="45" spans="1:4" ht="22.5" customHeight="1" thickBot="1">
      <c r="A45" s="43" t="s">
        <v>54</v>
      </c>
      <c r="B45" s="42">
        <v>9900002030</v>
      </c>
      <c r="C45" s="42"/>
      <c r="D45" s="40">
        <f>D46</f>
        <v>741018</v>
      </c>
    </row>
    <row r="46" spans="1:4" ht="64.5" customHeight="1" thickBot="1">
      <c r="A46" s="10" t="s">
        <v>55</v>
      </c>
      <c r="B46" s="26">
        <v>9900002030</v>
      </c>
      <c r="C46" s="26">
        <v>100</v>
      </c>
      <c r="D46" s="11">
        <v>741018</v>
      </c>
    </row>
    <row r="47" spans="1:4" ht="24" customHeight="1" thickBot="1">
      <c r="A47" s="43" t="s">
        <v>41</v>
      </c>
      <c r="B47" s="42">
        <v>9900002040</v>
      </c>
      <c r="C47" s="42"/>
      <c r="D47" s="40">
        <f>D48+D49+D50</f>
        <v>1165603</v>
      </c>
    </row>
    <row r="48" spans="1:4" ht="63" customHeight="1" thickBot="1">
      <c r="A48" s="10" t="s">
        <v>55</v>
      </c>
      <c r="B48" s="117">
        <v>9900002040</v>
      </c>
      <c r="C48" s="26">
        <v>100</v>
      </c>
      <c r="D48" s="11">
        <v>816607</v>
      </c>
    </row>
    <row r="49" spans="1:4" ht="44.25" customHeight="1" thickBot="1">
      <c r="A49" s="10" t="s">
        <v>56</v>
      </c>
      <c r="B49" s="117">
        <v>9900002040</v>
      </c>
      <c r="C49" s="26">
        <v>200</v>
      </c>
      <c r="D49" s="11">
        <v>325862</v>
      </c>
    </row>
    <row r="50" spans="1:4" ht="21.75" customHeight="1" thickBot="1">
      <c r="A50" s="10" t="s">
        <v>42</v>
      </c>
      <c r="B50" s="117">
        <v>9900002040</v>
      </c>
      <c r="C50" s="26">
        <v>800</v>
      </c>
      <c r="D50" s="11">
        <v>23134</v>
      </c>
    </row>
    <row r="51" spans="1:4" ht="24" customHeight="1" thickBot="1">
      <c r="A51" s="43" t="s">
        <v>63</v>
      </c>
      <c r="B51" s="42">
        <v>9900003480</v>
      </c>
      <c r="C51" s="42"/>
      <c r="D51" s="40">
        <f>D52</f>
        <v>60916</v>
      </c>
    </row>
    <row r="52" spans="1:4" ht="21.75" customHeight="1" thickBot="1">
      <c r="A52" s="10" t="s">
        <v>42</v>
      </c>
      <c r="B52" s="26">
        <v>9900003480</v>
      </c>
      <c r="C52" s="26">
        <v>800</v>
      </c>
      <c r="D52" s="11">
        <v>60916</v>
      </c>
    </row>
    <row r="53" spans="1:4" ht="21.75" customHeight="1" thickBot="1">
      <c r="A53" s="43" t="s">
        <v>65</v>
      </c>
      <c r="B53" s="42">
        <v>9900003330</v>
      </c>
      <c r="C53" s="42"/>
      <c r="D53" s="40">
        <f>D54</f>
        <v>0</v>
      </c>
    </row>
    <row r="54" spans="1:4" ht="21.75" customHeight="1" thickBot="1">
      <c r="A54" s="120" t="s">
        <v>56</v>
      </c>
      <c r="B54" s="117">
        <v>9900003330</v>
      </c>
      <c r="C54" s="26">
        <v>200</v>
      </c>
      <c r="D54" s="11"/>
    </row>
    <row r="55" spans="1:4" ht="26.25" customHeight="1" thickBot="1">
      <c r="A55" s="41" t="s">
        <v>58</v>
      </c>
      <c r="B55" s="42">
        <v>9900007500</v>
      </c>
      <c r="C55" s="51"/>
      <c r="D55" s="40">
        <f>D56</f>
        <v>0</v>
      </c>
    </row>
    <row r="56" spans="1:4" ht="26.25" customHeight="1" thickBot="1">
      <c r="A56" s="28" t="s">
        <v>42</v>
      </c>
      <c r="B56" s="26">
        <v>9900007500</v>
      </c>
      <c r="C56" s="26">
        <v>800</v>
      </c>
      <c r="D56" s="11"/>
    </row>
    <row r="57" spans="1:4" ht="41.25" customHeight="1" thickBot="1">
      <c r="A57" s="41" t="s">
        <v>61</v>
      </c>
      <c r="B57" s="42">
        <v>9900051180</v>
      </c>
      <c r="C57" s="42"/>
      <c r="D57" s="40">
        <f>D58+D59</f>
        <v>72300</v>
      </c>
    </row>
    <row r="58" spans="1:4" ht="61.5" customHeight="1" thickBot="1">
      <c r="A58" s="28" t="s">
        <v>55</v>
      </c>
      <c r="B58" s="26">
        <v>9900051180</v>
      </c>
      <c r="C58" s="26">
        <v>100</v>
      </c>
      <c r="D58" s="11">
        <v>65100</v>
      </c>
    </row>
    <row r="59" spans="1:4" ht="40.5" customHeight="1" thickBot="1">
      <c r="A59" s="10" t="s">
        <v>56</v>
      </c>
      <c r="B59" s="26">
        <v>9900051180</v>
      </c>
      <c r="C59" s="26">
        <v>200</v>
      </c>
      <c r="D59" s="11">
        <v>7200</v>
      </c>
    </row>
  </sheetData>
  <mergeCells count="1">
    <mergeCell ref="A9:D9"/>
  </mergeCells>
  <pageMargins left="0.7" right="0.7" top="0.75" bottom="0.75" header="0.3" footer="0.3"/>
  <pageSetup paperSize="9" scale="85" fitToHeight="0" orientation="portrait" horizontalDpi="180" verticalDpi="180" r:id="rId1"/>
  <rowBreaks count="1" manualBreakCount="1">
    <brk id="46"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E63"/>
  <sheetViews>
    <sheetView workbookViewId="0">
      <selection activeCell="E11" sqref="D11:E11"/>
    </sheetView>
  </sheetViews>
  <sheetFormatPr defaultRowHeight="15"/>
  <cols>
    <col min="1" max="1" width="39.7109375" customWidth="1"/>
    <col min="2" max="2" width="12.42578125" customWidth="1"/>
    <col min="3" max="5" width="17.140625" customWidth="1"/>
  </cols>
  <sheetData>
    <row r="1" spans="1:5" ht="15.75">
      <c r="A1" s="1"/>
      <c r="E1" s="1" t="s">
        <v>72</v>
      </c>
    </row>
    <row r="2" spans="1:5" ht="15.75">
      <c r="A2" s="1"/>
      <c r="E2" s="1" t="s">
        <v>1</v>
      </c>
    </row>
    <row r="3" spans="1:5" ht="15.75">
      <c r="A3" s="1"/>
      <c r="E3" s="1" t="s">
        <v>137</v>
      </c>
    </row>
    <row r="4" spans="1:5" ht="15.75">
      <c r="A4" s="1"/>
      <c r="E4" s="1" t="s">
        <v>46</v>
      </c>
    </row>
    <row r="5" spans="1:5" ht="15.75">
      <c r="A5" s="1"/>
      <c r="D5">
        <v>2019</v>
      </c>
      <c r="E5" s="1" t="s">
        <v>159</v>
      </c>
    </row>
    <row r="6" spans="1:5" ht="15.75">
      <c r="A6" s="21"/>
      <c r="E6" s="1" t="s">
        <v>138</v>
      </c>
    </row>
    <row r="7" spans="1:5" ht="15.75">
      <c r="A7" s="34"/>
      <c r="E7" s="1" t="s">
        <v>160</v>
      </c>
    </row>
    <row r="8" spans="1:5" ht="15.75" customHeight="1">
      <c r="A8" s="153" t="s">
        <v>169</v>
      </c>
      <c r="B8" s="153"/>
      <c r="C8" s="153"/>
      <c r="D8" s="153"/>
      <c r="E8" s="153"/>
    </row>
    <row r="9" spans="1:5" ht="15.75" customHeight="1">
      <c r="A9" s="153"/>
      <c r="B9" s="153"/>
      <c r="C9" s="153"/>
      <c r="D9" s="153"/>
      <c r="E9" s="153"/>
    </row>
    <row r="10" spans="1:5" ht="15.75" customHeight="1">
      <c r="A10" s="153"/>
      <c r="B10" s="153"/>
      <c r="C10" s="153"/>
      <c r="D10" s="153"/>
      <c r="E10" s="153"/>
    </row>
    <row r="11" spans="1:5" ht="16.5" thickBot="1">
      <c r="A11" s="1"/>
      <c r="E11" s="1" t="s">
        <v>74</v>
      </c>
    </row>
    <row r="12" spans="1:5" ht="15.75" customHeight="1">
      <c r="A12" s="32"/>
      <c r="B12" s="35"/>
      <c r="C12" s="35"/>
      <c r="D12" s="35"/>
      <c r="E12" s="35"/>
    </row>
    <row r="13" spans="1:5" ht="15.75" customHeight="1" thickBot="1">
      <c r="A13" s="33" t="s">
        <v>40</v>
      </c>
      <c r="B13" s="26" t="s">
        <v>73</v>
      </c>
      <c r="C13" s="26" t="s">
        <v>76</v>
      </c>
      <c r="D13" s="26" t="s">
        <v>51</v>
      </c>
      <c r="E13" s="26" t="s">
        <v>4</v>
      </c>
    </row>
    <row r="14" spans="1:5" ht="19.5" thickBot="1">
      <c r="A14" s="12" t="s">
        <v>77</v>
      </c>
      <c r="B14" s="26"/>
      <c r="C14" s="26"/>
      <c r="D14" s="26"/>
      <c r="E14" s="9">
        <f>E15+E18+E25+E46</f>
        <v>2793953</v>
      </c>
    </row>
    <row r="15" spans="1:5" ht="150.75" thickBot="1">
      <c r="A15" s="44" t="s">
        <v>156</v>
      </c>
      <c r="B15" s="45">
        <v>791</v>
      </c>
      <c r="C15" s="45">
        <v>1710100000</v>
      </c>
      <c r="D15" s="50"/>
      <c r="E15" s="46">
        <f>E16</f>
        <v>45000</v>
      </c>
    </row>
    <row r="16" spans="1:5" ht="41.25" customHeight="1" thickBot="1">
      <c r="A16" s="43" t="s">
        <v>65</v>
      </c>
      <c r="B16" s="42">
        <v>791</v>
      </c>
      <c r="C16" s="42">
        <v>1710103330</v>
      </c>
      <c r="D16" s="42"/>
      <c r="E16" s="40">
        <f>E17</f>
        <v>45000</v>
      </c>
    </row>
    <row r="17" spans="1:5" ht="41.25" customHeight="1" thickBot="1">
      <c r="A17" s="10" t="s">
        <v>56</v>
      </c>
      <c r="B17" s="26">
        <v>791</v>
      </c>
      <c r="C17" s="26">
        <v>1710103330</v>
      </c>
      <c r="D17" s="26">
        <v>200</v>
      </c>
      <c r="E17" s="11">
        <v>45000</v>
      </c>
    </row>
    <row r="18" spans="1:5" ht="123" customHeight="1" thickBot="1">
      <c r="A18" s="139" t="s">
        <v>111</v>
      </c>
      <c r="B18" s="45">
        <v>791</v>
      </c>
      <c r="C18" s="45">
        <v>20100000000</v>
      </c>
      <c r="D18" s="45"/>
      <c r="E18" s="46">
        <f>E19+E22+E23</f>
        <v>443006</v>
      </c>
    </row>
    <row r="19" spans="1:5" ht="23.25" customHeight="1" thickBot="1">
      <c r="A19" s="138" t="s">
        <v>109</v>
      </c>
      <c r="B19" s="151">
        <v>791</v>
      </c>
      <c r="C19" s="42">
        <v>2010174040</v>
      </c>
      <c r="D19" s="42"/>
      <c r="E19" s="40">
        <f>E20</f>
        <v>280000</v>
      </c>
    </row>
    <row r="20" spans="1:5" ht="41.25" customHeight="1" thickBot="1">
      <c r="A20" s="100" t="s">
        <v>56</v>
      </c>
      <c r="B20" s="26">
        <v>791</v>
      </c>
      <c r="C20" s="26">
        <v>2010174040</v>
      </c>
      <c r="D20" s="26">
        <v>200</v>
      </c>
      <c r="E20" s="11">
        <v>280000</v>
      </c>
    </row>
    <row r="21" spans="1:5" ht="24" customHeight="1" thickBot="1">
      <c r="A21" s="138" t="s">
        <v>109</v>
      </c>
      <c r="B21" s="42">
        <v>791</v>
      </c>
      <c r="C21" s="42">
        <v>2010103150</v>
      </c>
      <c r="D21" s="42"/>
      <c r="E21" s="40">
        <f>E22</f>
        <v>163006</v>
      </c>
    </row>
    <row r="22" spans="1:5" ht="41.25" customHeight="1" thickBot="1">
      <c r="A22" s="116" t="s">
        <v>56</v>
      </c>
      <c r="B22" s="26">
        <v>791</v>
      </c>
      <c r="C22" s="26">
        <v>2010103150</v>
      </c>
      <c r="D22" s="26">
        <v>200</v>
      </c>
      <c r="E22" s="11">
        <v>163006</v>
      </c>
    </row>
    <row r="23" spans="1:5" ht="25.5" customHeight="1" thickBot="1">
      <c r="A23" s="138" t="s">
        <v>109</v>
      </c>
      <c r="B23" s="42">
        <v>791</v>
      </c>
      <c r="C23" s="42" t="s">
        <v>146</v>
      </c>
      <c r="D23" s="42"/>
      <c r="E23" s="40">
        <f>E24</f>
        <v>0</v>
      </c>
    </row>
    <row r="24" spans="1:5" ht="41.25" customHeight="1" thickBot="1">
      <c r="A24" s="136" t="s">
        <v>56</v>
      </c>
      <c r="B24" s="26">
        <v>791</v>
      </c>
      <c r="C24" s="117" t="s">
        <v>146</v>
      </c>
      <c r="D24" s="26">
        <v>200</v>
      </c>
      <c r="E24" s="11"/>
    </row>
    <row r="25" spans="1:5" ht="175.5" customHeight="1" thickBot="1">
      <c r="A25" s="44" t="s">
        <v>155</v>
      </c>
      <c r="B25" s="45">
        <v>791</v>
      </c>
      <c r="C25" s="45">
        <v>2110000000</v>
      </c>
      <c r="D25" s="45"/>
      <c r="E25" s="46">
        <f>E26+E28+E30+E32+E34+E36+E38+E40+E42+E44</f>
        <v>266110</v>
      </c>
    </row>
    <row r="26" spans="1:5" ht="24" customHeight="1" thickBot="1">
      <c r="A26" s="44" t="s">
        <v>105</v>
      </c>
      <c r="B26" s="45">
        <v>791</v>
      </c>
      <c r="C26" s="45">
        <v>2110203560</v>
      </c>
      <c r="D26" s="45"/>
      <c r="E26" s="46">
        <f>E27</f>
        <v>0</v>
      </c>
    </row>
    <row r="27" spans="1:5" ht="48.75" customHeight="1" thickBot="1">
      <c r="A27" s="107" t="s">
        <v>56</v>
      </c>
      <c r="B27" s="105">
        <v>791</v>
      </c>
      <c r="C27" s="105">
        <v>2110203560</v>
      </c>
      <c r="D27" s="105">
        <v>200</v>
      </c>
      <c r="E27" s="106"/>
    </row>
    <row r="28" spans="1:5" ht="24.75" customHeight="1" thickBot="1">
      <c r="A28" s="44" t="s">
        <v>105</v>
      </c>
      <c r="B28" s="45">
        <v>791</v>
      </c>
      <c r="C28" s="45">
        <v>2110272010</v>
      </c>
      <c r="D28" s="42"/>
      <c r="E28" s="40">
        <f>E29</f>
        <v>0</v>
      </c>
    </row>
    <row r="29" spans="1:5" ht="48.75" customHeight="1" thickBot="1">
      <c r="A29" s="107" t="s">
        <v>56</v>
      </c>
      <c r="B29" s="117">
        <v>791</v>
      </c>
      <c r="C29" s="117">
        <v>2110272010</v>
      </c>
      <c r="D29" s="105">
        <v>200</v>
      </c>
      <c r="E29" s="106"/>
    </row>
    <row r="30" spans="1:5" ht="21" customHeight="1" thickBot="1">
      <c r="A30" s="44" t="s">
        <v>105</v>
      </c>
      <c r="B30" s="45">
        <v>791</v>
      </c>
      <c r="C30" s="45">
        <v>2110272470</v>
      </c>
      <c r="D30" s="42"/>
      <c r="E30" s="40">
        <f>E31</f>
        <v>0</v>
      </c>
    </row>
    <row r="31" spans="1:5" ht="48.75" customHeight="1" thickBot="1">
      <c r="A31" s="107" t="s">
        <v>56</v>
      </c>
      <c r="B31" s="117">
        <v>791</v>
      </c>
      <c r="C31" s="117">
        <v>2110272470</v>
      </c>
      <c r="D31" s="105">
        <v>200</v>
      </c>
      <c r="E31" s="106"/>
    </row>
    <row r="32" spans="1:5" ht="23.25" customHeight="1" thickBot="1">
      <c r="A32" s="44" t="s">
        <v>105</v>
      </c>
      <c r="B32" s="45">
        <v>791</v>
      </c>
      <c r="C32" s="45" t="s">
        <v>147</v>
      </c>
      <c r="D32" s="42"/>
      <c r="E32" s="40">
        <f>E33</f>
        <v>0</v>
      </c>
    </row>
    <row r="33" spans="1:5" ht="48.75" customHeight="1" thickBot="1">
      <c r="A33" s="107" t="s">
        <v>56</v>
      </c>
      <c r="B33" s="117">
        <v>791</v>
      </c>
      <c r="C33" s="117" t="s">
        <v>147</v>
      </c>
      <c r="D33" s="117">
        <v>200</v>
      </c>
      <c r="E33" s="106"/>
    </row>
    <row r="34" spans="1:5" ht="27" customHeight="1" thickBot="1">
      <c r="A34" s="44" t="s">
        <v>105</v>
      </c>
      <c r="B34" s="45">
        <v>791</v>
      </c>
      <c r="C34" s="45" t="s">
        <v>148</v>
      </c>
      <c r="D34" s="42"/>
      <c r="E34" s="40">
        <f>E35</f>
        <v>0</v>
      </c>
    </row>
    <row r="35" spans="1:5" ht="48.75" customHeight="1" thickBot="1">
      <c r="A35" s="107" t="s">
        <v>56</v>
      </c>
      <c r="B35" s="117">
        <v>791</v>
      </c>
      <c r="C35" s="117" t="s">
        <v>148</v>
      </c>
      <c r="D35" s="117">
        <v>200</v>
      </c>
      <c r="E35" s="106"/>
    </row>
    <row r="36" spans="1:5" ht="22.5" customHeight="1" thickBot="1">
      <c r="A36" s="44" t="s">
        <v>105</v>
      </c>
      <c r="B36" s="45">
        <v>791</v>
      </c>
      <c r="C36" s="45" t="s">
        <v>149</v>
      </c>
      <c r="D36" s="42"/>
      <c r="E36" s="40">
        <f>E37</f>
        <v>0</v>
      </c>
    </row>
    <row r="37" spans="1:5" ht="48.75" customHeight="1" thickBot="1">
      <c r="A37" s="107" t="s">
        <v>56</v>
      </c>
      <c r="B37" s="117">
        <v>791</v>
      </c>
      <c r="C37" s="117" t="s">
        <v>149</v>
      </c>
      <c r="D37" s="117">
        <v>200</v>
      </c>
      <c r="E37" s="106"/>
    </row>
    <row r="38" spans="1:5" ht="59.25" customHeight="1" thickBot="1">
      <c r="A38" s="43" t="s">
        <v>68</v>
      </c>
      <c r="B38" s="42">
        <v>791</v>
      </c>
      <c r="C38" s="42">
        <v>2110306050</v>
      </c>
      <c r="D38" s="42"/>
      <c r="E38" s="40">
        <f>E39</f>
        <v>12056</v>
      </c>
    </row>
    <row r="39" spans="1:5" ht="42.75" customHeight="1" thickBot="1">
      <c r="A39" s="10" t="s">
        <v>56</v>
      </c>
      <c r="B39" s="26">
        <v>791</v>
      </c>
      <c r="C39" s="26">
        <v>2103106050</v>
      </c>
      <c r="D39" s="26">
        <v>200</v>
      </c>
      <c r="E39" s="11">
        <v>12056</v>
      </c>
    </row>
    <row r="40" spans="1:5" ht="56.25" customHeight="1" thickBot="1">
      <c r="A40" s="43" t="s">
        <v>68</v>
      </c>
      <c r="B40" s="42">
        <v>791</v>
      </c>
      <c r="C40" s="42">
        <v>2110306400</v>
      </c>
      <c r="D40" s="42"/>
      <c r="E40" s="40">
        <f>E41</f>
        <v>34054</v>
      </c>
    </row>
    <row r="41" spans="1:5" ht="41.25" customHeight="1" thickBot="1">
      <c r="A41" s="111" t="s">
        <v>56</v>
      </c>
      <c r="B41" s="26">
        <v>791</v>
      </c>
      <c r="C41" s="105">
        <v>2110306400</v>
      </c>
      <c r="D41" s="26">
        <v>200</v>
      </c>
      <c r="E41" s="11">
        <v>34054</v>
      </c>
    </row>
    <row r="42" spans="1:5" ht="45.75" customHeight="1" thickBot="1">
      <c r="A42" s="43" t="s">
        <v>68</v>
      </c>
      <c r="B42" s="42">
        <v>791</v>
      </c>
      <c r="C42" s="42">
        <v>2110374040</v>
      </c>
      <c r="D42" s="42"/>
      <c r="E42" s="40">
        <f>E43</f>
        <v>185000</v>
      </c>
    </row>
    <row r="43" spans="1:5" ht="40.5" customHeight="1" thickBot="1">
      <c r="A43" s="100" t="s">
        <v>56</v>
      </c>
      <c r="B43" s="26">
        <v>791</v>
      </c>
      <c r="C43" s="105">
        <v>2110374040</v>
      </c>
      <c r="D43" s="26">
        <v>200</v>
      </c>
      <c r="E43" s="11">
        <v>185000</v>
      </c>
    </row>
    <row r="44" spans="1:5" ht="40.5" customHeight="1" thickBot="1">
      <c r="A44" s="43" t="s">
        <v>150</v>
      </c>
      <c r="B44" s="42">
        <v>791</v>
      </c>
      <c r="C44" s="42">
        <v>2110474040</v>
      </c>
      <c r="D44" s="42"/>
      <c r="E44" s="40">
        <f>E45</f>
        <v>35000</v>
      </c>
    </row>
    <row r="45" spans="1:5" ht="40.5" customHeight="1" thickBot="1">
      <c r="A45" s="134" t="s">
        <v>56</v>
      </c>
      <c r="B45" s="26">
        <v>791</v>
      </c>
      <c r="C45" s="105">
        <v>2110474040</v>
      </c>
      <c r="D45" s="26">
        <v>200</v>
      </c>
      <c r="E45" s="11">
        <v>35000</v>
      </c>
    </row>
    <row r="46" spans="1:5" ht="24" customHeight="1" thickBot="1">
      <c r="A46" s="44" t="s">
        <v>44</v>
      </c>
      <c r="B46" s="45">
        <v>791</v>
      </c>
      <c r="C46" s="45">
        <v>9900000000</v>
      </c>
      <c r="D46" s="45"/>
      <c r="E46" s="46">
        <f>E47+E49+E55+E57+E59+E61</f>
        <v>2039837</v>
      </c>
    </row>
    <row r="47" spans="1:5" ht="39" customHeight="1" thickBot="1">
      <c r="A47" s="43" t="s">
        <v>54</v>
      </c>
      <c r="B47" s="42">
        <v>791</v>
      </c>
      <c r="C47" s="42">
        <v>9900002030</v>
      </c>
      <c r="D47" s="42"/>
      <c r="E47" s="40">
        <f>E48</f>
        <v>741018</v>
      </c>
    </row>
    <row r="48" spans="1:5" ht="94.5" thickBot="1">
      <c r="A48" s="10" t="s">
        <v>55</v>
      </c>
      <c r="B48" s="26">
        <v>791</v>
      </c>
      <c r="C48" s="26">
        <v>9900002030</v>
      </c>
      <c r="D48" s="26">
        <v>100</v>
      </c>
      <c r="E48" s="11">
        <v>741018</v>
      </c>
    </row>
    <row r="49" spans="1:5" ht="19.5" thickBot="1">
      <c r="A49" s="43" t="s">
        <v>41</v>
      </c>
      <c r="B49" s="42">
        <v>791</v>
      </c>
      <c r="C49" s="42">
        <v>9900002040</v>
      </c>
      <c r="D49" s="42"/>
      <c r="E49" s="40">
        <f>E50+E51+E53</f>
        <v>1165603</v>
      </c>
    </row>
    <row r="50" spans="1:5" ht="94.5" thickBot="1">
      <c r="A50" s="10" t="s">
        <v>55</v>
      </c>
      <c r="B50" s="26">
        <v>791</v>
      </c>
      <c r="C50" s="26">
        <v>9900002040</v>
      </c>
      <c r="D50" s="26">
        <v>100</v>
      </c>
      <c r="E50" s="11">
        <v>816607</v>
      </c>
    </row>
    <row r="51" spans="1:5" ht="21.75" customHeight="1">
      <c r="A51" s="170" t="s">
        <v>56</v>
      </c>
      <c r="B51" s="172">
        <v>791</v>
      </c>
      <c r="C51" s="172">
        <v>9900002040</v>
      </c>
      <c r="D51" s="172">
        <v>200</v>
      </c>
      <c r="E51" s="174">
        <v>325862</v>
      </c>
    </row>
    <row r="52" spans="1:5" ht="15.75" customHeight="1" thickBot="1">
      <c r="A52" s="171"/>
      <c r="B52" s="173"/>
      <c r="C52" s="173"/>
      <c r="D52" s="173"/>
      <c r="E52" s="175"/>
    </row>
    <row r="53" spans="1:5" ht="15" customHeight="1">
      <c r="A53" s="170" t="s">
        <v>42</v>
      </c>
      <c r="B53" s="172">
        <v>791</v>
      </c>
      <c r="C53" s="172">
        <v>9900002040</v>
      </c>
      <c r="D53" s="172">
        <v>800</v>
      </c>
      <c r="E53" s="174">
        <v>23134</v>
      </c>
    </row>
    <row r="54" spans="1:5" ht="15.75" customHeight="1" thickBot="1">
      <c r="A54" s="171"/>
      <c r="B54" s="173"/>
      <c r="C54" s="173"/>
      <c r="D54" s="173"/>
      <c r="E54" s="175"/>
    </row>
    <row r="55" spans="1:5" ht="38.25" thickBot="1">
      <c r="A55" s="43" t="s">
        <v>63</v>
      </c>
      <c r="B55" s="42">
        <v>791</v>
      </c>
      <c r="C55" s="42">
        <v>9900003480</v>
      </c>
      <c r="D55" s="42"/>
      <c r="E55" s="40">
        <f>E56</f>
        <v>60916</v>
      </c>
    </row>
    <row r="56" spans="1:5" ht="19.5" thickBot="1">
      <c r="A56" s="10" t="s">
        <v>42</v>
      </c>
      <c r="B56" s="26">
        <v>791</v>
      </c>
      <c r="C56" s="26">
        <v>9900003480</v>
      </c>
      <c r="D56" s="26">
        <v>800</v>
      </c>
      <c r="E56" s="11">
        <v>60916</v>
      </c>
    </row>
    <row r="57" spans="1:5" ht="38.25" thickBot="1">
      <c r="A57" s="41" t="s">
        <v>58</v>
      </c>
      <c r="B57" s="42">
        <v>791</v>
      </c>
      <c r="C57" s="42">
        <v>9900007500</v>
      </c>
      <c r="D57" s="42"/>
      <c r="E57" s="40">
        <f>E58</f>
        <v>0</v>
      </c>
    </row>
    <row r="58" spans="1:5" ht="19.5" thickBot="1">
      <c r="A58" s="28" t="s">
        <v>42</v>
      </c>
      <c r="B58" s="26">
        <v>791</v>
      </c>
      <c r="C58" s="26">
        <v>9900007500</v>
      </c>
      <c r="D58" s="26">
        <v>800</v>
      </c>
      <c r="E58" s="11"/>
    </row>
    <row r="59" spans="1:5" ht="38.25" thickBot="1">
      <c r="A59" s="43" t="s">
        <v>65</v>
      </c>
      <c r="B59" s="42">
        <v>791</v>
      </c>
      <c r="C59" s="42">
        <v>9900003330</v>
      </c>
      <c r="D59" s="42"/>
      <c r="E59" s="40">
        <f>E60</f>
        <v>0</v>
      </c>
    </row>
    <row r="60" spans="1:5" ht="38.25" thickBot="1">
      <c r="A60" s="125" t="s">
        <v>56</v>
      </c>
      <c r="B60" s="26">
        <v>791</v>
      </c>
      <c r="C60" s="26">
        <v>9900003330</v>
      </c>
      <c r="D60" s="26">
        <v>200</v>
      </c>
      <c r="E60" s="11"/>
    </row>
    <row r="61" spans="1:5" ht="75.75" thickBot="1">
      <c r="A61" s="41" t="s">
        <v>61</v>
      </c>
      <c r="B61" s="42">
        <v>791</v>
      </c>
      <c r="C61" s="42">
        <v>9900051180</v>
      </c>
      <c r="D61" s="42"/>
      <c r="E61" s="40">
        <f>E62+E63</f>
        <v>72300</v>
      </c>
    </row>
    <row r="62" spans="1:5" ht="94.5" thickBot="1">
      <c r="A62" s="10" t="s">
        <v>55</v>
      </c>
      <c r="B62" s="26">
        <v>791</v>
      </c>
      <c r="C62" s="26">
        <v>9900051180</v>
      </c>
      <c r="D62" s="26">
        <v>100</v>
      </c>
      <c r="E62" s="11">
        <v>65100</v>
      </c>
    </row>
    <row r="63" spans="1:5" ht="38.25" thickBot="1">
      <c r="A63" s="28" t="s">
        <v>56</v>
      </c>
      <c r="B63" s="26">
        <v>791</v>
      </c>
      <c r="C63" s="26">
        <v>9900051180</v>
      </c>
      <c r="D63" s="26">
        <v>200</v>
      </c>
      <c r="E63" s="11">
        <v>7200</v>
      </c>
    </row>
  </sheetData>
  <mergeCells count="11">
    <mergeCell ref="A8:E10"/>
    <mergeCell ref="A53:A54"/>
    <mergeCell ref="B53:B54"/>
    <mergeCell ref="C53:C54"/>
    <mergeCell ref="D53:D54"/>
    <mergeCell ref="E53:E54"/>
    <mergeCell ref="A51:A52"/>
    <mergeCell ref="B51:B52"/>
    <mergeCell ref="C51:C52"/>
    <mergeCell ref="D51:D52"/>
    <mergeCell ref="E51:E52"/>
  </mergeCells>
  <pageMargins left="0.7" right="0.7" top="0.75" bottom="0.75" header="0.3" footer="0.3"/>
  <pageSetup paperSize="9" scale="30" orientation="portrait" r:id="rId1"/>
</worksheet>
</file>

<file path=xl/worksheets/sheet5.xml><?xml version="1.0" encoding="utf-8"?>
<worksheet xmlns="http://schemas.openxmlformats.org/spreadsheetml/2006/main" xmlns:r="http://schemas.openxmlformats.org/officeDocument/2006/relationships">
  <dimension ref="A1:C16"/>
  <sheetViews>
    <sheetView tabSelected="1" workbookViewId="0">
      <selection activeCell="H10" sqref="H10"/>
    </sheetView>
  </sheetViews>
  <sheetFormatPr defaultRowHeight="15"/>
  <cols>
    <col min="1" max="1" width="36.28515625" customWidth="1"/>
    <col min="2" max="2" width="23.85546875" customWidth="1"/>
    <col min="3" max="3" width="17" customWidth="1"/>
  </cols>
  <sheetData>
    <row r="1" spans="1:3" ht="18.75">
      <c r="A1" s="36"/>
      <c r="C1" s="1" t="s">
        <v>84</v>
      </c>
    </row>
    <row r="2" spans="1:3" ht="18.75">
      <c r="A2" s="36"/>
      <c r="C2" s="1" t="s">
        <v>1</v>
      </c>
    </row>
    <row r="3" spans="1:3" ht="18.75">
      <c r="A3" s="36"/>
      <c r="C3" s="1" t="s">
        <v>137</v>
      </c>
    </row>
    <row r="4" spans="1:3" ht="18.75">
      <c r="A4" s="36"/>
      <c r="C4" s="1" t="s">
        <v>46</v>
      </c>
    </row>
    <row r="5" spans="1:3" ht="18.75">
      <c r="A5" s="36"/>
      <c r="B5">
        <v>2019</v>
      </c>
      <c r="C5" s="1" t="s">
        <v>159</v>
      </c>
    </row>
    <row r="6" spans="1:3" ht="18.75">
      <c r="A6" s="36"/>
      <c r="C6" s="1" t="s">
        <v>138</v>
      </c>
    </row>
    <row r="7" spans="1:3" ht="18.75">
      <c r="A7" s="36"/>
      <c r="C7" s="1" t="s">
        <v>160</v>
      </c>
    </row>
    <row r="8" spans="1:3" ht="18.75">
      <c r="A8" s="37"/>
    </row>
    <row r="9" spans="1:3" ht="113.25" customHeight="1">
      <c r="A9" s="181" t="s">
        <v>161</v>
      </c>
      <c r="B9" s="181"/>
      <c r="C9" s="181"/>
    </row>
    <row r="10" spans="1:3" ht="19.5" thickBot="1">
      <c r="A10" s="36" t="s">
        <v>78</v>
      </c>
    </row>
    <row r="11" spans="1:3" ht="85.5" customHeight="1" thickBot="1">
      <c r="A11" s="32" t="s">
        <v>83</v>
      </c>
      <c r="B11" s="38" t="s">
        <v>87</v>
      </c>
      <c r="C11" s="39" t="s">
        <v>79</v>
      </c>
    </row>
    <row r="12" spans="1:3" ht="41.25" customHeight="1" thickBot="1">
      <c r="A12" s="176" t="s">
        <v>80</v>
      </c>
      <c r="B12" s="177"/>
      <c r="C12" s="178"/>
    </row>
    <row r="13" spans="1:3" ht="41.25" customHeight="1" thickBot="1">
      <c r="A13" s="28" t="s">
        <v>86</v>
      </c>
      <c r="B13" s="8" t="s">
        <v>81</v>
      </c>
      <c r="C13" s="126">
        <v>313349.7</v>
      </c>
    </row>
    <row r="14" spans="1:3" ht="38.25" thickBot="1">
      <c r="A14" s="28" t="s">
        <v>85</v>
      </c>
      <c r="B14" s="8" t="s">
        <v>82</v>
      </c>
      <c r="C14" s="126">
        <v>258060.65</v>
      </c>
    </row>
    <row r="15" spans="1:3" ht="19.5" thickBot="1">
      <c r="A15" s="179"/>
      <c r="B15" s="180"/>
      <c r="C15" s="8"/>
    </row>
    <row r="16" spans="1:3" ht="18.75">
      <c r="A16" s="29"/>
    </row>
  </sheetData>
  <mergeCells count="3">
    <mergeCell ref="A12:C12"/>
    <mergeCell ref="A15:B15"/>
    <mergeCell ref="A9:C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прил1</vt:lpstr>
      <vt:lpstr>прил2</vt:lpstr>
      <vt:lpstr>прил3</vt:lpstr>
      <vt:lpstr>прил4</vt:lpstr>
      <vt:lpstr>прил5</vt:lpstr>
      <vt:lpstr>прил2!Область_печати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2019-06-17T11:38:14Z</dcterms:modified>
</cp:coreProperties>
</file>